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ndacioneoi-my.sharepoint.com/personal/gemazafra_eoi_es/Documents/Documentos/Desarrollo/media-cpd/webeoi/documentos/"/>
    </mc:Choice>
  </mc:AlternateContent>
  <xr:revisionPtr revIDLastSave="0" documentId="8_{CB830B47-C459-44D9-A344-37E08DA0A4C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U 0061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1" l="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29" i="11"/>
  <c r="L27" i="11"/>
  <c r="L26" i="11"/>
  <c r="L25" i="11"/>
  <c r="L24" i="11"/>
  <c r="L23" i="11"/>
  <c r="L22" i="11"/>
  <c r="L21" i="11"/>
  <c r="L20" i="11"/>
  <c r="L19" i="11"/>
  <c r="L17" i="11"/>
  <c r="L16" i="11"/>
  <c r="L15" i="11"/>
  <c r="L14" i="11"/>
  <c r="L13" i="11"/>
  <c r="L12" i="11"/>
  <c r="L11" i="11"/>
  <c r="L10" i="11"/>
  <c r="L9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29" i="11"/>
  <c r="K27" i="11"/>
  <c r="K26" i="11"/>
  <c r="K25" i="11"/>
  <c r="K24" i="11"/>
  <c r="K23" i="11"/>
  <c r="K22" i="11"/>
  <c r="K21" i="11"/>
  <c r="K20" i="11"/>
  <c r="K19" i="11"/>
  <c r="K17" i="11"/>
  <c r="K16" i="11"/>
  <c r="K15" i="11"/>
  <c r="K14" i="11"/>
  <c r="K13" i="11"/>
  <c r="K12" i="11"/>
  <c r="K11" i="11"/>
  <c r="K10" i="11"/>
  <c r="K9" i="11"/>
  <c r="G2" i="11"/>
  <c r="F4" i="11"/>
  <c r="F3" i="11"/>
  <c r="G3" i="11"/>
  <c r="G4" i="11"/>
  <c r="I12" i="11"/>
  <c r="I100" i="11"/>
  <c r="I99" i="11"/>
  <c r="I96" i="11"/>
  <c r="I90" i="11"/>
  <c r="I82" i="11"/>
  <c r="I77" i="11"/>
  <c r="I70" i="11"/>
  <c r="I65" i="11"/>
  <c r="I58" i="11"/>
  <c r="I55" i="11"/>
  <c r="I53" i="11"/>
  <c r="I51" i="11"/>
  <c r="I50" i="11"/>
  <c r="I47" i="11"/>
  <c r="I42" i="11"/>
  <c r="I36" i="11"/>
  <c r="I29" i="11"/>
  <c r="I17" i="11"/>
  <c r="K101" i="11" l="1"/>
  <c r="F5" i="11"/>
  <c r="G5" i="11"/>
  <c r="H101" i="11"/>
  <c r="G101" i="11"/>
  <c r="G102" i="11" s="1"/>
  <c r="L102" i="11" s="1"/>
  <c r="F101" i="11"/>
  <c r="F102" i="11" s="1"/>
  <c r="K102" i="11" s="1"/>
  <c r="H4" i="11"/>
  <c r="H3" i="11"/>
  <c r="H2" i="11"/>
  <c r="H5" i="11" l="1"/>
  <c r="L101" i="11" l="1"/>
</calcChain>
</file>

<file path=xl/sharedStrings.xml><?xml version="1.0" encoding="utf-8"?>
<sst xmlns="http://schemas.openxmlformats.org/spreadsheetml/2006/main" count="278" uniqueCount="184">
  <si>
    <t>CAPÍTULO/APARTADO</t>
  </si>
  <si>
    <t>REQUISITO</t>
  </si>
  <si>
    <t>Observaciones</t>
  </si>
  <si>
    <t>3 Contexto de la industria digital</t>
  </si>
  <si>
    <t>O</t>
  </si>
  <si>
    <t>Se deben identificar las necesidades y expectativas de cada una de las partes interesadas en lo que respecta a sus relaciones y canales digitales con la organización;</t>
  </si>
  <si>
    <t>Se debe redefinir digitalmente el modelo de negocio, revisando su propuesta de valor y determinando nuevas estrategias para aumentar su eficiencia/eficacia.</t>
  </si>
  <si>
    <t>4 Liderazgo</t>
  </si>
  <si>
    <t>En este punto se valora únicamente el compromiso de la alta dirección.</t>
  </si>
  <si>
    <t>Se debe promover la mejora continua como consecuencia de la digitalización.</t>
  </si>
  <si>
    <t>5 Planificación</t>
  </si>
  <si>
    <t>Se debe asegurar que la digitalización pueda lograr sus resultados previstos;</t>
  </si>
  <si>
    <t>Se deben identificar, evaluar y priorizar cada uno de los riesgos (inhibidores) y oportunidades (habilitadores);</t>
  </si>
  <si>
    <t>Se deben proponer las acciones necesarias para el tratamiento de los riesgos (inhibidores) y oportunidades (habilitadores);</t>
  </si>
  <si>
    <t>Se deben prevenir nuevos riesgos de la digitalización</t>
  </si>
  <si>
    <t>V</t>
  </si>
  <si>
    <t>Se debe lograr la mejora continua como consecuencia de la digitalización</t>
  </si>
  <si>
    <t>La organización debe planificar las acciones necesarias para abordar estos riesgos y oportunidades sobre la digitalización de forma que contribuyan a la mejora de los procesos.</t>
  </si>
  <si>
    <t>Se debe mejorar la experiencia de los clientes, por la vía de personalizar y adaptar los productos/servicios a cada uno de ellos y de prestar una atención a medida y omnicanal, así como de los puntos de contacto con personas, proveedores y Administraciones Públicas;</t>
  </si>
  <si>
    <t>Se debe conseguir una mayor flexibilidad y eficiencia en los medios productivos, que hagan posible la anterior personalización y adaptación, además de la fabricación de productos/servicios digitales o adaptados a las capacidades digitales complementarias que demanden los clientes;</t>
  </si>
  <si>
    <t>Se debe conseguir un análisis y uso de toda la información disponible, para adaptar todos los procesos a las demandas del cliente y el mercado, anticipándose en los posible a las mismas</t>
  </si>
  <si>
    <t>Se debe impulsar la innovación.</t>
  </si>
  <si>
    <t>Estas acciones se deben trasladar a una planificación detallada de digitalización que debe considerar expresamente los cambios disruptivos y los riesgos asociados a la tecnología en el marco de la digitalización de las actividades y en especial para los procesos clave de negocio.</t>
  </si>
  <si>
    <t>6.1 Infraestructura</t>
  </si>
  <si>
    <t>La organización debe determinar y proporcionar la infraestructura (por ejemplo, tecnológica) necesaria para el establecimiento, implementación, mantenimiento y mejora continua de su digitalización así como los recursos económicos y financieros necesarios para lograrlo. En este sentido, las conclusiones obtenidas deben estar alineadas con la planificación desarrollada en el capítulo 5.</t>
  </si>
  <si>
    <t xml:space="preserve">Se debe disponer de una planificación económica financiera que contemple las inversiones necesarias en infraestructuras para la digitalización con los hitos relevantes para su seguimiento.  </t>
  </si>
  <si>
    <t>Se debe disponer de una planificación de TIC documentada y alineada con la estrategia de negocio, incluyendo un análisis detallado de las tecnologías necesarias actuales y emergentes, y que fomente la interoperabilidad en los procesos clave.</t>
  </si>
  <si>
    <t>Se debe disponer de infraestructura local (on-premise)  o en computación en la nube (cloud computing).</t>
  </si>
  <si>
    <t>Se debe disponer de tecnología de conectividad para los sistemas de información y su relación con el negocio acorde con las necesidades detectadas.</t>
  </si>
  <si>
    <t>Se debe disponer de tecnología de almacenamiento y procesamiento de datos estructurados y no estructurados para los sistemas de información y su relación con el negocio acorde con las necesidades detectadas (BI-Analítica y Big Data).</t>
  </si>
  <si>
    <t>Se debe disponer de tecnología de ciberseguridad, que asegure la confidencialidad, la integridad, la disponibilidad y  la privacidad de la información.</t>
  </si>
  <si>
    <t>6.2 Competencia, talento y capital humano</t>
  </si>
  <si>
    <t>Se deben identificar las personas involucradas en los procesos, especialmente en los procesos clave de negocio, definiendo las competencias y roles digitales necesarios para la realización de las actividades que se llevan a cabo en dichos procesos;</t>
  </si>
  <si>
    <t>Se deben indicar las actividades que se subcontratan a personal externo, de acuerdo con lo indicado en el capítulo 3;</t>
  </si>
  <si>
    <t>Cuando sea aplicable, se deben tomar acciones dirigidas a que las personas adquieran las competencias digitales que su actividad requiera o bien, actualicen los conocimientos necesarios, evaluando la eficacia de las acciones tomadas;</t>
  </si>
  <si>
    <t>Se debe conservar la información documentada apropiada, como evidencia de las competencias y conocimientos adquiridos.</t>
  </si>
  <si>
    <t>Se debe comprobar la existencia en la organización de perfiles digitales que dirijan e impulsen las acciones destinadas a la digitalización y el avance y continuidad de la misma.</t>
  </si>
  <si>
    <t>6.3 Información documentada</t>
  </si>
  <si>
    <t>Debe existir documentación explicativa del cumplimiento de los distintos requisitos especificados.</t>
  </si>
  <si>
    <t>7 Operación</t>
  </si>
  <si>
    <t>La organización debe controlar los cambios planificados y revisar las consecuencias de los cambios no previstos, tomando acciones para mitigar cualquier efecto adverso, según sea necesario.</t>
  </si>
  <si>
    <t>La organización debe asegurarse de que los procesos subcontratados externamente estén controlados.</t>
  </si>
  <si>
    <t>7.1 Visión de los Procesos</t>
  </si>
  <si>
    <t>7.2 Visión de Cliente y Producto/Servicio</t>
  </si>
  <si>
    <t>El marketing digital debe estar contemplado en la planificación de la organización.</t>
  </si>
  <si>
    <t>7.3 Visión de los Datos digitales</t>
  </si>
  <si>
    <t>La organización debe tener una estrategia de recopilación, análisis y uso de datos relevantes, fomentando la implantación de tecnologías que lo faciliten, orientada a la toma de decisiones y a la satisfacción del cliente.</t>
  </si>
  <si>
    <t>Se debería considerar el uso de tecnologías que permitan obtener modelos predictivos y prescriptivos, por ejemplo, Big Data e Inteligencia Artificial.</t>
  </si>
  <si>
    <t>7.4 Visión de la Tecnología</t>
  </si>
  <si>
    <t>La organización debe asegurar que la planificación de TIC soporte y no limite la implantación del Plan de Digitalización.</t>
  </si>
  <si>
    <t>El mantenimiento de infraestructuras debe estar asociado a unos ANS (Acuerdos de nivel de Servicio) internos o externos (Disponibilidad, tiempo de respuesta, penalización, etc.) para cumplir con los compromisos con el cliente, garantizándose su seguimiento y medición.</t>
  </si>
  <si>
    <t>Se deben analizar los riesgos derivados de los sistemas heredados (legacy) y adoptar medidas correctivas o mitigadoras.</t>
  </si>
  <si>
    <t>7.4.1 Conectividad</t>
  </si>
  <si>
    <t>Se debe disponer de conexión a internet a través de redes que soporten las capacidades y velocidades que exigen las nuevas demandas de una industria digital, asegurando la redundancia de dicha conexión para garantizar la continuidad del negocio, cuando sea necesario.</t>
  </si>
  <si>
    <t>Se debe disponer de tecnología móvil (smartphones, smartwatches, wearables o tablets) aplicada a los procesos clave de negocio, utilizando sus prestaciones de sonido e imagen así como su capacidad de geolocalización, transmitiendo en tiempo real información a la organización.</t>
  </si>
  <si>
    <t>Se debe disponer de herramientas colaborativas internas y externas (mensajería unificada, reuniones virtuales, etc)</t>
  </si>
  <si>
    <t>Se debe disponer de canales digitales de interacción con terceros (clientes, proveedores, empleados, Administración, etc);</t>
  </si>
  <si>
    <t>Se deben conectar usando tecnologías de Internet de las Cosas (IoT) todos aquellos productos/servicios y activos de la organización relevantes para la experiencia de cliente o la gestión de los procesos susceptibles de aportar información valiosa para los mismos o de enriquecerse mediante la interacción remota en tiempo adecuado.</t>
  </si>
  <si>
    <t>Debe existir una estrategia tecnológica que permita conectar cada uno de los activos relevantes de cada proceso de la organización con la tecnología óptima en cada momento, de acuerdo a los requisitos y necesidades del negocio, teniendo en cuenta las evoluciones previstas y el uso de las redes por parte de terceros (proveedores, clientes).</t>
  </si>
  <si>
    <t>Se deben poder interconectar (interoperabilidad) los productos y servicios de la organización con otros productos y servicios externos, siguiendo los estándares y las buenas prácticas del sector.</t>
  </si>
  <si>
    <t>7.4.2 Procesamiento y almacenamiento</t>
  </si>
  <si>
    <t>Se debe disponer de tecnologías de computación en la nube (cloud computing), ya sean privadas, públicas o híbridas, que ofrezcan una capacidad de almacenamiento y procesamiento de la información con la eficiencia  acorde a lo requerido por los procesos clave de negocio;</t>
  </si>
  <si>
    <t xml:space="preserve">Se debe valorar la implantación de políticas “multicloud” que distribuyan el cómputo, almacenamiento y demás servicios TIC necesarios entre varios proveedores públicos, además de sobre infraestructura propia cuando se necesite, para mejorar la resiliencia y la continuidad de negocio; </t>
  </si>
  <si>
    <t xml:space="preserve">Se debe valorar una estrategia que optimice la inversión en infraestructuras TIC (nube privada) con el consumo de servicios de computación públicos de acuerdo a las restricciones de coste y las necesidades de disponibilidad, fiabilidad, rendimiento, etc. del negocio, como parte de la Planificación de TIC. </t>
  </si>
  <si>
    <t>Se deben considerar técnicas de procesado masivo en tiempo adecuado de los datos, tanto propios como de terceros, estructurados (Data Analytics) o no (Big Data), susceptibles de mejorar la experiencia de los clientes, mejorar la eficiencia de los procesos, ayudar a la toma de decisiones, etc</t>
  </si>
  <si>
    <t>Se deberían considerar técnicas de inteligencia artificial (IA), aprendizaje automático (ML) o computación cognitiva (por ejemplo, análisis avanzado de imágenes, procesamiento del lenguaje natural, etc.) para extraer el mayor valor posible de los datos y elaborar modelos predictivos que permitan anticiparse a los cambios</t>
  </si>
  <si>
    <t>7.4.3 Hibridación de mundo físico y digital</t>
  </si>
  <si>
    <t>Se debe valorar el uso de tecnologías de geolocalización (GPS y similares) para contar con un inventario automático y siempre actualizado de la actividad de las personas en campo y activos relevantes para los productos/servicios y los procesos de la organización;</t>
  </si>
  <si>
    <t>Se debe valorar el uso de tecnologías de realidad aumentada o virtual para facilitar la interacción de personas con objetos (clientes con productos, empleados con activos de la organización) que enriquezcan la experiencia y la hagan más directa y eficiente</t>
  </si>
  <si>
    <t>Se debe disponer de producción automatizada y con robótica avanzada que permita la fabricación bajo demanda y autónoma que no necesite intervención manual.</t>
  </si>
  <si>
    <t>Se debe valorar la implementación de modelos de “gemelos digitales” en los procesos de producción y mantenimiento;</t>
  </si>
  <si>
    <t>Se debe valorar el uso de robots y drones, ya sean autónomos o colaborativos, en los procesos clave de la organización o como parte de los productos/servicios prestado a sus clientes</t>
  </si>
  <si>
    <t>Se debe valorar la incorporación de la fabricación aditiva (impresión 3D) al proceso de diseño, fabricación y posventa, para mejorar la rapidez y flexibilidad de los mismos, reducir costes o aumentar las posibilidades de personalización de los productos</t>
  </si>
  <si>
    <t>Se debe valorar la incorporación a los productos vendidos por la organización y a los activos que participan de sus procesos clave todos aquellos sensores u otros medios que recuperen información de valor para el proceso de digitalización, así como los sistemas embebidos que permitan su procesamiento cuando éste deba hacerse in situ.</t>
  </si>
  <si>
    <t>7.4.4 Aplicaciones de cliente</t>
  </si>
  <si>
    <t>Deben existir canales de atención múltiples (teléfono, web/webchat, chatbot, redes sociales, etc.) que faciliten la comunicación con los clientes;</t>
  </si>
  <si>
    <t>Los canales de atención al cliente deben recopilar el mayor número posible de datos que tras su análisis ayuden a optimizar y mejorar los procesos;</t>
  </si>
  <si>
    <t>Deben adaptarse los sitios web para que se pueda  acceder a los mismos con independencia del dispositivo usado (teléfono inteligente, tableta, ordenador) de manera óptima (responsive);</t>
  </si>
  <si>
    <t>Se debe valorar el desarrollo de aplicaciones móviles (apps) para teléfonos inteligentes y tabletas que mejoren la experiencia de uso de los productos/servicios o provean nuevas funcionalidades a los mismos gracias a las capacidades de estos dispositivos (geolocalización, cámara, acelerómetros, etc.)</t>
  </si>
  <si>
    <t>Se debe valorar el uso de plataformas colaborativas en la que participen los clientes y que permitan mejorar la experiencia de uso de los productos/servicios, su diseño, o cualquier otro proceso clave de la organización</t>
  </si>
  <si>
    <t>7.4.5 Seguridad de la Información - Ciberseguridad</t>
  </si>
  <si>
    <t>Se debe disponer de controles que aseguren la confidencialidad, integridad y disponibilidad de la información en toda la cadena de valor, incluyendo, por ejemplo, copias de backup (respaldo).</t>
  </si>
  <si>
    <t>Se deben gestionar y comunicar las incidencias de seguridad detectadas de acuerdo con la normativa vigente;</t>
  </si>
  <si>
    <t>Se debe asegurar la protección de los datos y los derechos de propiedad, proporcionando a todas las partes interesadas el control de sus datos y fomentando la transparencia en lo relativo a sus derechos como usuarios digitales de productos y servicios – Privacy by design.</t>
  </si>
  <si>
    <t>Se debe asegurar que la organización y sus proveedores cumplen la política de seguridad de la información, mediante acuerdos y la implantación de controles oportunos que garanticen su cumplimiento.</t>
  </si>
  <si>
    <t>Implantar controles de seguridad adecuados para la protección de dispositivos móviles e IoT.</t>
  </si>
  <si>
    <t>Se debe asegurar que los empleados reciban formación y concienciación en materia de seguridad;</t>
  </si>
  <si>
    <t>Deben existir mecanismos para clasificar la información en función del nivel de protección que necesite;</t>
  </si>
  <si>
    <t>Deben existir mecanismos para controlar los accesos físicos y lógicos.</t>
  </si>
  <si>
    <t>8 Innovación</t>
  </si>
  <si>
    <t>Se debe contar con un sistema que permita generar, enriquecer, materializar y compartir de manera efectiva todo el conocimiento que se genere dentro de la organización.</t>
  </si>
  <si>
    <t>Este sistema debe estar alineado con la estrategia de digitalización y las necesidades y expectativas de todas las partes interesadas.</t>
  </si>
  <si>
    <t>Se debe fomentar una innovación colaborativa tanto dentro como fuera de la organización.</t>
  </si>
  <si>
    <t>Se debe considerar la gestión y fomento del trabajo en los nuevos entornos y ecosistemas digitales.</t>
  </si>
  <si>
    <t>Se deberían fomentar herramientas de aprendizaje transversal que permitan adaptarse a nuevos entornos y responsabilidades de forma rápida y exitosa.</t>
  </si>
  <si>
    <t>Estas herramientas deben estar adaptadas a las necesidades y demanda del mercado evitando la brecha digital en el entorno laboral.</t>
  </si>
  <si>
    <t>9 Seguimiento, medición y evaluación</t>
  </si>
  <si>
    <t>Se debe determinar a qué es necesario hacer seguimiento, qué es necesario medir, con qué método y cuándo debe hacerse;</t>
  </si>
  <si>
    <t xml:space="preserve">Se deben llevar a cabo, a intervalos planificados y al menos anualmente, evaluaciones internas para determinar la conformidad con los requisitos de esta especificación. En dicha evaluación se debe analizar, al menos, el cumplimiento con los requisitos establecidos. </t>
  </si>
  <si>
    <t>Ante los incumplimientos detectados en las evaluaciones, la organización debe tomar las acciones que solventen las incidencias.</t>
  </si>
  <si>
    <t>10 Mejora continua</t>
  </si>
  <si>
    <t>La organización debe analizar periódicamente y con un enfoque de mejora continua, la idoneidad, adecuación y eficacia de la digitalización implementada en sus actividades, procesos y productos y debe implantar las acciones de mejora consecuencia de este análisis.</t>
  </si>
  <si>
    <t>Siempre deben considerarse procesos clave de negocio dentro de la fase de planificación al menos los siguientes: – diseño de productos/servicios; – fabricación; – logística y distribución; – relación con el cliente: marketing/comunicación, venta, posventa y atención al cliente.</t>
  </si>
  <si>
    <t>La organización debe considerar como prioridad, dentro de su planificación detallada de digitalización: - la experiencia del cliente y el desarrollo de herramientas que permitan y fomenten una comunicación directa con este, dando prioridad a los canales online. - la transformación digital en el diseño, desarrollo y producción.</t>
  </si>
  <si>
    <t>Obligatorio (O)    Valorable (V)</t>
  </si>
  <si>
    <t>Se debe asegurar que los recursos necesarios para la digitalización estén disponibles</t>
  </si>
  <si>
    <t>Se debe asegurar que se establezcan objetivos digitales y que éstos sean compatibles con la dirección estratégica de la organización</t>
  </si>
  <si>
    <t>Se debe asegurar que se logren los resultados previstos</t>
  </si>
  <si>
    <t>Se deben asignar responsabilidades para la gestión de la digitalización y deben ser conocidas por todas las personas de la organización</t>
  </si>
  <si>
    <t>Debe existir un mapa de procesos de la organización (especialmente enfocado a procesos clave de negocio), incluyendo responsable.</t>
  </si>
  <si>
    <t>Debe existir un organigrama funcional de la organización (identificando a los perfiles encargados de la digitalización).</t>
  </si>
  <si>
    <t>Debe existir un diagrama de arquitectura tecnológica.</t>
  </si>
  <si>
    <t>Código</t>
  </si>
  <si>
    <t xml:space="preserve">TOTAL </t>
  </si>
  <si>
    <t xml:space="preserve">Sistema de Gestión </t>
  </si>
  <si>
    <t xml:space="preserve">Infraestructura </t>
  </si>
  <si>
    <t xml:space="preserve">Operación </t>
  </si>
  <si>
    <r>
      <rPr>
        <b/>
        <sz val="10"/>
        <color theme="1"/>
        <rFont val="Verdana"/>
        <family val="2"/>
      </rPr>
      <t xml:space="preserve">3 </t>
    </r>
    <r>
      <rPr>
        <sz val="10"/>
        <color theme="1"/>
        <rFont val="Verdana"/>
        <family val="2"/>
      </rPr>
      <t xml:space="preserve">= Se están utilizando estas tecnologías;                                                                 </t>
    </r>
    <r>
      <rPr>
        <b/>
        <sz val="10"/>
        <color theme="1"/>
        <rFont val="Verdana"/>
        <family val="2"/>
      </rPr>
      <t xml:space="preserve">1 </t>
    </r>
    <r>
      <rPr>
        <sz val="10"/>
        <color theme="1"/>
        <rFont val="Verdana"/>
        <family val="2"/>
      </rPr>
      <t>= Tecnologías identificadas pero no implantadas;</t>
    </r>
    <r>
      <rPr>
        <b/>
        <sz val="10"/>
        <color theme="1"/>
        <rFont val="Verdana"/>
        <family val="2"/>
      </rPr>
      <t xml:space="preserve">               0 </t>
    </r>
    <r>
      <rPr>
        <sz val="10"/>
        <color theme="1"/>
        <rFont val="Verdana"/>
        <family val="2"/>
      </rPr>
      <t>= Ninguna de las anteriores.                                               Se asignará este valor si estas tecnologías no se están utilizando a partir del primer año del segundo ciclo de mejora continua.</t>
    </r>
  </si>
  <si>
    <r>
      <rPr>
        <b/>
        <sz val="10"/>
        <color theme="1"/>
        <rFont val="Verdana"/>
        <family val="2"/>
      </rPr>
      <t xml:space="preserve">3 </t>
    </r>
    <r>
      <rPr>
        <sz val="10"/>
        <color theme="1"/>
        <rFont val="Verdana"/>
        <family val="2"/>
      </rPr>
      <t xml:space="preserve">= Riesgos analizados y medidas correctivas implantadas;
</t>
    </r>
    <r>
      <rPr>
        <b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= Riesgos analizados pero medidas no implantadas;
</t>
    </r>
    <r>
      <rPr>
        <b/>
        <sz val="10"/>
        <color theme="1"/>
        <rFont val="Verdana"/>
        <family val="2"/>
      </rPr>
      <t>0</t>
    </r>
    <r>
      <rPr>
        <sz val="10"/>
        <color theme="1"/>
        <rFont val="Verdana"/>
        <family val="2"/>
      </rPr>
      <t xml:space="preserve"> = Ninguna de las anteriores.                                              Se asignará este valor si los riesgos no están analizados y las medidas implantadas a partir del segundo año del primer ciclo.                          </t>
    </r>
  </si>
  <si>
    <r>
      <rPr>
        <b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= Se previenen los nuevos riesgos regulatorios e identificados como críticos;                                                                </t>
    </r>
    <r>
      <rPr>
        <b/>
        <sz val="10"/>
        <color theme="1"/>
        <rFont val="Verdana"/>
        <family val="2"/>
      </rPr>
      <t xml:space="preserve">  1</t>
    </r>
    <r>
      <rPr>
        <sz val="10"/>
        <color theme="1"/>
        <rFont val="Verdana"/>
        <family val="2"/>
      </rPr>
      <t xml:space="preserve"> = No se previenen completamente los riesgos anteriores;                                                                                                </t>
    </r>
    <r>
      <rPr>
        <b/>
        <sz val="10"/>
        <color theme="1"/>
        <rFont val="Verdana"/>
        <family val="2"/>
      </rPr>
      <t xml:space="preserve"> 0</t>
    </r>
    <r>
      <rPr>
        <sz val="10"/>
        <color theme="1"/>
        <rFont val="Verdana"/>
        <family val="2"/>
      </rPr>
      <t xml:space="preserve"> = Ninguna actividad;                                                          Se consideran riesgos críticos a prevenir aquellos asociados a las modificaciones derivadas de la digitalización de los procesos clave.</t>
    </r>
  </si>
  <si>
    <r>
      <rPr>
        <b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= Conectividad disponible;                    </t>
    </r>
    <r>
      <rPr>
        <b/>
        <sz val="10"/>
        <color theme="1"/>
        <rFont val="Verdana"/>
        <family val="2"/>
      </rPr>
      <t xml:space="preserve">                           1</t>
    </r>
    <r>
      <rPr>
        <sz val="10"/>
        <color theme="1"/>
        <rFont val="Verdana"/>
        <family val="2"/>
      </rPr>
      <t xml:space="preserve"> = Conectividad solo planificada;                                    </t>
    </r>
    <r>
      <rPr>
        <b/>
        <sz val="10"/>
        <color theme="1"/>
        <rFont val="Verdana"/>
        <family val="2"/>
      </rPr>
      <t xml:space="preserve"> 0</t>
    </r>
    <r>
      <rPr>
        <sz val="10"/>
        <color theme="1"/>
        <rFont val="Verdana"/>
        <family val="2"/>
      </rPr>
      <t xml:space="preserve"> = Se asignará este valor si la conectividad solo está planificada a partir del segundo año del primer ciclo de mejora continua.</t>
    </r>
  </si>
  <si>
    <r>
      <rPr>
        <b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= Infraestructura disponible;                                           </t>
    </r>
    <r>
      <rPr>
        <b/>
        <sz val="10"/>
        <color theme="1"/>
        <rFont val="Verdana"/>
        <family val="2"/>
      </rPr>
      <t xml:space="preserve">  1 </t>
    </r>
    <r>
      <rPr>
        <sz val="10"/>
        <color theme="1"/>
        <rFont val="Verdana"/>
        <family val="2"/>
      </rPr>
      <t xml:space="preserve">= Infraestructura solo planificada;                                                   </t>
    </r>
    <r>
      <rPr>
        <b/>
        <sz val="10"/>
        <color theme="1"/>
        <rFont val="Verdana"/>
        <family val="2"/>
      </rPr>
      <t xml:space="preserve"> 0</t>
    </r>
    <r>
      <rPr>
        <sz val="10"/>
        <color theme="1"/>
        <rFont val="Verdana"/>
        <family val="2"/>
      </rPr>
      <t xml:space="preserve"> = Se asignará este valor si la infraestructura solo está planificada a partir del segundo año del primer ciclo de mejora continua.</t>
    </r>
  </si>
  <si>
    <r>
      <rPr>
        <b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= Las personas tienen los perfiles adecuados para las competencias requeridas;                                                    </t>
    </r>
    <r>
      <rPr>
        <b/>
        <sz val="10"/>
        <color theme="1"/>
        <rFont val="Verdana"/>
        <family val="2"/>
      </rPr>
      <t xml:space="preserve">   1</t>
    </r>
    <r>
      <rPr>
        <sz val="10"/>
        <color theme="1"/>
        <rFont val="Verdana"/>
        <family val="2"/>
      </rPr>
      <t xml:space="preserve"> = En proceso de adaptación de los perfiles a las competencias requeridas;                                                             </t>
    </r>
    <r>
      <rPr>
        <b/>
        <sz val="10"/>
        <color theme="1"/>
        <rFont val="Verdana"/>
        <family val="2"/>
      </rPr>
      <t xml:space="preserve">     0 </t>
    </r>
    <r>
      <rPr>
        <sz val="10"/>
        <color theme="1"/>
        <rFont val="Verdana"/>
        <family val="2"/>
      </rPr>
      <t>= Se asignará este valor si los perfiles identificados no están adaptados a las competencias requeridas a partir del primer año del segundo ciclo del ciclo de mejora continua.</t>
    </r>
  </si>
  <si>
    <r>
      <rPr>
        <b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= Tecnología móvil aplicada;
</t>
    </r>
    <r>
      <rPr>
        <b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= Tecnología planificada y en proceso de implantación;
</t>
    </r>
    <r>
      <rPr>
        <b/>
        <sz val="10"/>
        <color theme="1"/>
        <rFont val="Verdana"/>
        <family val="2"/>
      </rPr>
      <t>0</t>
    </r>
    <r>
      <rPr>
        <sz val="10"/>
        <color theme="1"/>
        <rFont val="Verdana"/>
        <family val="2"/>
      </rPr>
      <t xml:space="preserve">= Ninguna de las anteriores. 
Se asignará este valor si la tecnología móvil no está aplicada a partir del segundo año del primer ciclo;                    </t>
    </r>
    <r>
      <rPr>
        <b/>
        <sz val="10"/>
        <color theme="1"/>
        <rFont val="Verdana"/>
        <family val="2"/>
      </rPr>
      <t xml:space="preserve">        N/A</t>
    </r>
    <r>
      <rPr>
        <sz val="10"/>
        <color theme="1"/>
        <rFont val="Verdana"/>
        <family val="2"/>
      </rPr>
      <t xml:space="preserve"> = No aplicable. Se asignará este valor si se justifica convenientemente que este requisito no es aplicable.</t>
    </r>
  </si>
  <si>
    <r>
      <rPr>
        <b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= Tecnología IoT aplicada;
</t>
    </r>
    <r>
      <rPr>
        <b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= Tecnología IoT planificada y en proceso de implantación;
</t>
    </r>
    <r>
      <rPr>
        <b/>
        <sz val="10"/>
        <color theme="1"/>
        <rFont val="Verdana"/>
        <family val="2"/>
      </rPr>
      <t>0</t>
    </r>
    <r>
      <rPr>
        <sz val="10"/>
        <color theme="1"/>
        <rFont val="Verdana"/>
        <family val="2"/>
      </rPr>
      <t xml:space="preserve">= Ninguna de las anteriores. Se asignará este valor si la tecnología IoT no está aplicada a partir del tercer año del primer ciclo;
</t>
    </r>
    <r>
      <rPr>
        <b/>
        <sz val="10"/>
        <color theme="1"/>
        <rFont val="Verdana"/>
        <family val="2"/>
      </rPr>
      <t>N/A</t>
    </r>
    <r>
      <rPr>
        <sz val="10"/>
        <color theme="1"/>
        <rFont val="Verdana"/>
        <family val="2"/>
      </rPr>
      <t xml:space="preserve"> = No aplicable. Se asignará este valor si se justifica convenientemente que este requisito no es aplicable.</t>
    </r>
  </si>
  <si>
    <r>
      <rPr>
        <b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= Productos y servicios interoperables (solo aquellos justificables);
</t>
    </r>
    <r>
      <rPr>
        <b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= Interoperabilidad de productos y servicios en proceso;
</t>
    </r>
    <r>
      <rPr>
        <b/>
        <sz val="10"/>
        <color theme="1"/>
        <rFont val="Verdana"/>
        <family val="2"/>
      </rPr>
      <t>0</t>
    </r>
    <r>
      <rPr>
        <sz val="10"/>
        <color theme="1"/>
        <rFont val="Verdana"/>
        <family val="2"/>
      </rPr>
      <t xml:space="preserve"> = Ninguno de los anteriores. Se asignará este valor si los productos y servicios (solo aquellos justificables) no son interoperables a partir del primer año del segundo ciclo;
</t>
    </r>
    <r>
      <rPr>
        <b/>
        <sz val="10"/>
        <color theme="1"/>
        <rFont val="Verdana"/>
        <family val="2"/>
      </rPr>
      <t>N/A</t>
    </r>
    <r>
      <rPr>
        <sz val="10"/>
        <color theme="1"/>
        <rFont val="Verdana"/>
        <family val="2"/>
      </rPr>
      <t xml:space="preserve"> = No aplicable. Se asignará este valor si se justifica convenientemente que este requisito no es aplicable.</t>
    </r>
  </si>
  <si>
    <r>
      <rPr>
        <b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= Técnicas de procesado masivo aplicadas a los procesos clave de negocio a los que se puedan aplicar;
</t>
    </r>
    <r>
      <rPr>
        <b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= Técnicas de procesado masivo aplicadas al menos al 50% de los procesos clave de negocio a los que se puedan aplicar;
</t>
    </r>
    <r>
      <rPr>
        <b/>
        <sz val="10"/>
        <color theme="1"/>
        <rFont val="Verdana"/>
        <family val="2"/>
      </rPr>
      <t>0</t>
    </r>
    <r>
      <rPr>
        <sz val="10"/>
        <color theme="1"/>
        <rFont val="Verdana"/>
        <family val="2"/>
      </rPr>
      <t xml:space="preserve"> = Técnicas de procesado masivo aplicadas a menos del 50% de los procesos clave de negocio a los que se puedan aplicar. Se asignará este valor si las técnicas de procesado masivo no están aplicadas a los procesos clave de negocio a los que se puedan aplicar a partir del primer año del segundo ciclo de mejora continua.
</t>
    </r>
    <r>
      <rPr>
        <b/>
        <sz val="10"/>
        <color theme="1"/>
        <rFont val="Verdana"/>
        <family val="2"/>
      </rPr>
      <t xml:space="preserve">N/A </t>
    </r>
    <r>
      <rPr>
        <sz val="10"/>
        <color theme="1"/>
        <rFont val="Verdana"/>
        <family val="2"/>
      </rPr>
      <t>= No aplicable. Se asignará este valor si se justifica convenientemente que este requisito no es aplicable.</t>
    </r>
  </si>
  <si>
    <r>
      <rPr>
        <b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= Política en uso;
</t>
    </r>
    <r>
      <rPr>
        <b/>
        <sz val="10"/>
        <color theme="1"/>
        <rFont val="Verdana"/>
        <family val="2"/>
      </rPr>
      <t xml:space="preserve">1 </t>
    </r>
    <r>
      <rPr>
        <sz val="10"/>
        <color theme="1"/>
        <rFont val="Verdana"/>
        <family val="2"/>
      </rPr>
      <t xml:space="preserve">= Política solo planificada;
</t>
    </r>
    <r>
      <rPr>
        <b/>
        <sz val="10"/>
        <color theme="1"/>
        <rFont val="Verdana"/>
        <family val="2"/>
      </rPr>
      <t xml:space="preserve">0 </t>
    </r>
    <r>
      <rPr>
        <sz val="10"/>
        <color theme="1"/>
        <rFont val="Verdana"/>
        <family val="2"/>
      </rPr>
      <t xml:space="preserve">= Se asignará este valor si la política solo está planificada a partir del segundo año del primer ciclo de mejora continua.
</t>
    </r>
    <r>
      <rPr>
        <b/>
        <sz val="10"/>
        <color theme="1"/>
        <rFont val="Verdana"/>
        <family val="2"/>
      </rPr>
      <t>N/A</t>
    </r>
    <r>
      <rPr>
        <sz val="10"/>
        <color theme="1"/>
        <rFont val="Verdana"/>
        <family val="2"/>
      </rPr>
      <t xml:space="preserve"> = No aplicable. Se asignará este valor si se justifica convenientemente que este requisito no es aplicable (por ejemplo uso de tecnología local (on-premise).</t>
    </r>
  </si>
  <si>
    <r>
      <rPr>
        <b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= Tecnología de computación en la nube en uso;
</t>
    </r>
    <r>
      <rPr>
        <b/>
        <sz val="10"/>
        <color theme="1"/>
        <rFont val="Verdana"/>
        <family val="2"/>
      </rPr>
      <t xml:space="preserve">1 </t>
    </r>
    <r>
      <rPr>
        <sz val="10"/>
        <color theme="1"/>
        <rFont val="Verdana"/>
        <family val="2"/>
      </rPr>
      <t xml:space="preserve">= Tecnología de computación en la nube solo planificada;
</t>
    </r>
    <r>
      <rPr>
        <b/>
        <sz val="10"/>
        <color theme="1"/>
        <rFont val="Verdana"/>
        <family val="2"/>
      </rPr>
      <t>0</t>
    </r>
    <r>
      <rPr>
        <sz val="10"/>
        <color theme="1"/>
        <rFont val="Verdana"/>
        <family val="2"/>
      </rPr>
      <t xml:space="preserve"> = Se asignará este valor si la tecnología de computación en la nube solo está planificada a partir del segundo año del primer ciclo de mejora continua.
</t>
    </r>
    <r>
      <rPr>
        <b/>
        <sz val="10"/>
        <color theme="1"/>
        <rFont val="Verdana"/>
        <family val="2"/>
      </rPr>
      <t xml:space="preserve">N/A </t>
    </r>
    <r>
      <rPr>
        <sz val="10"/>
        <color theme="1"/>
        <rFont val="Verdana"/>
        <family val="2"/>
      </rPr>
      <t xml:space="preserve">= No aplicable. Se asignará este valor si se justifica convenientemente que este requisito no es aplicable (por ejemplo uso de tecnología local (on-premise). </t>
    </r>
  </si>
  <si>
    <r>
      <rPr>
        <b/>
        <sz val="10"/>
        <color theme="1"/>
        <rFont val="Verdana"/>
        <family val="2"/>
      </rPr>
      <t xml:space="preserve">3 </t>
    </r>
    <r>
      <rPr>
        <sz val="10"/>
        <color theme="1"/>
        <rFont val="Verdana"/>
        <family val="2"/>
      </rPr>
      <t xml:space="preserve">= Producción automatizada y robótica avanzada en uso;
</t>
    </r>
    <r>
      <rPr>
        <b/>
        <sz val="10"/>
        <color theme="1"/>
        <rFont val="Verdana"/>
        <family val="2"/>
      </rPr>
      <t xml:space="preserve">1 </t>
    </r>
    <r>
      <rPr>
        <sz val="10"/>
        <color theme="1"/>
        <rFont val="Verdana"/>
        <family val="2"/>
      </rPr>
      <t xml:space="preserve">= Producción automatizada y robótica avanzada solo planificada;
</t>
    </r>
    <r>
      <rPr>
        <b/>
        <sz val="10"/>
        <color theme="1"/>
        <rFont val="Verdana"/>
        <family val="2"/>
      </rPr>
      <t>0</t>
    </r>
    <r>
      <rPr>
        <sz val="10"/>
        <color theme="1"/>
        <rFont val="Verdana"/>
        <family val="2"/>
      </rPr>
      <t xml:space="preserve"> = Se asignará este valor si la producción automatizada y robótica avanzada solo están planificadas a partir del primer año del segundo ciclo de mejora continua.
</t>
    </r>
    <r>
      <rPr>
        <b/>
        <sz val="10"/>
        <color theme="1"/>
        <rFont val="Verdana"/>
        <family val="2"/>
      </rPr>
      <t>N/A</t>
    </r>
    <r>
      <rPr>
        <sz val="10"/>
        <color theme="1"/>
        <rFont val="Verdana"/>
        <family val="2"/>
      </rPr>
      <t xml:space="preserve"> = No aplicable. Se asignará este valor si se justifica convenientemente que este requisito no es aplicable.</t>
    </r>
  </si>
  <si>
    <r>
      <rPr>
        <b/>
        <sz val="10"/>
        <color theme="1"/>
        <rFont val="Verdana"/>
        <family val="2"/>
      </rPr>
      <t xml:space="preserve">3 </t>
    </r>
    <r>
      <rPr>
        <sz val="10"/>
        <color theme="1"/>
        <rFont val="Verdana"/>
        <family val="2"/>
      </rPr>
      <t xml:space="preserve">= Modelos en uso;
</t>
    </r>
    <r>
      <rPr>
        <b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= Modelos solo planificados;
</t>
    </r>
    <r>
      <rPr>
        <b/>
        <sz val="10"/>
        <color theme="1"/>
        <rFont val="Verdana"/>
        <family val="2"/>
      </rPr>
      <t>0</t>
    </r>
    <r>
      <rPr>
        <sz val="10"/>
        <color theme="1"/>
        <rFont val="Verdana"/>
        <family val="2"/>
      </rPr>
      <t xml:space="preserve"> = Se asignará este valor si los modelos solo están planificados a partir del primer año del segundo ciclo de mejora continua.
</t>
    </r>
    <r>
      <rPr>
        <b/>
        <sz val="10"/>
        <color theme="1"/>
        <rFont val="Verdana"/>
        <family val="2"/>
      </rPr>
      <t xml:space="preserve">N/A </t>
    </r>
    <r>
      <rPr>
        <sz val="10"/>
        <color theme="1"/>
        <rFont val="Verdana"/>
        <family val="2"/>
      </rPr>
      <t>= No aplicable. Se asignará este valor si se justifica convenientemente que este requisito no es aplicable.</t>
    </r>
  </si>
  <si>
    <r>
      <rPr>
        <b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= Técnicas aplicadas a los procesos clave de negocio a los que se puedan aplicar;
</t>
    </r>
    <r>
      <rPr>
        <b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= Técnicas aplicadas al menos al 50% de los procesos clave de negocio a los que se puedan aplicar;
</t>
    </r>
    <r>
      <rPr>
        <b/>
        <sz val="10"/>
        <color theme="1"/>
        <rFont val="Verdana"/>
        <family val="2"/>
      </rPr>
      <t>0</t>
    </r>
    <r>
      <rPr>
        <sz val="10"/>
        <color theme="1"/>
        <rFont val="Verdana"/>
        <family val="2"/>
      </rPr>
      <t xml:space="preserve"> = Técnicas aplicadas a menos del 50% de los procesos clave de negocio a los que se puedan aplicar. Se asignará este valor si las técnicas no están aplicadas a los procesos clave de negocio a los que se puedan aplicar a partir del primer año del segundo ciclo de mejora continua.
</t>
    </r>
    <r>
      <rPr>
        <b/>
        <sz val="10"/>
        <color theme="1"/>
        <rFont val="Verdana"/>
        <family val="2"/>
      </rPr>
      <t>N/A</t>
    </r>
    <r>
      <rPr>
        <sz val="10"/>
        <color theme="1"/>
        <rFont val="Verdana"/>
        <family val="2"/>
      </rPr>
      <t xml:space="preserve"> = No aplicable. Se asignará este valor si se justifica convenientemente que este requisito no es aplicable.</t>
    </r>
  </si>
  <si>
    <r>
      <rPr>
        <b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= Tecnología en uso;
</t>
    </r>
    <r>
      <rPr>
        <b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= Tecnología solo planificada;
</t>
    </r>
    <r>
      <rPr>
        <b/>
        <sz val="10"/>
        <color theme="1"/>
        <rFont val="Verdana"/>
        <family val="2"/>
      </rPr>
      <t xml:space="preserve">0 </t>
    </r>
    <r>
      <rPr>
        <sz val="10"/>
        <color theme="1"/>
        <rFont val="Verdana"/>
        <family val="2"/>
      </rPr>
      <t xml:space="preserve">= Se asignará este valor si la tecnología solo está planificada a partir del primer año del segundo ciclo de mejora continua.
</t>
    </r>
    <r>
      <rPr>
        <b/>
        <sz val="10"/>
        <color theme="1"/>
        <rFont val="Verdana"/>
        <family val="2"/>
      </rPr>
      <t>N/A</t>
    </r>
    <r>
      <rPr>
        <sz val="10"/>
        <color theme="1"/>
        <rFont val="Verdana"/>
        <family val="2"/>
      </rPr>
      <t xml:space="preserve"> = No aplicable. Se asignará este valor si se justifica convenientemente que este requisito no es aplicable.</t>
    </r>
  </si>
  <si>
    <r>
      <rPr>
        <b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= Robots y drones en uso;
</t>
    </r>
    <r>
      <rPr>
        <b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= Robots y drones solo planificados;
</t>
    </r>
    <r>
      <rPr>
        <b/>
        <sz val="10"/>
        <color theme="1"/>
        <rFont val="Verdana"/>
        <family val="2"/>
      </rPr>
      <t xml:space="preserve">0 </t>
    </r>
    <r>
      <rPr>
        <sz val="10"/>
        <color theme="1"/>
        <rFont val="Verdana"/>
        <family val="2"/>
      </rPr>
      <t xml:space="preserve">= Se asignará este valor si el uso de robots y drones solo está planificado a partir del primer año del segundo ciclo de mejora continua.
</t>
    </r>
    <r>
      <rPr>
        <b/>
        <sz val="10"/>
        <color theme="1"/>
        <rFont val="Verdana"/>
        <family val="2"/>
      </rPr>
      <t>N/A</t>
    </r>
    <r>
      <rPr>
        <sz val="10"/>
        <color theme="1"/>
        <rFont val="Verdana"/>
        <family val="2"/>
      </rPr>
      <t xml:space="preserve"> = No aplicable. Se asignará este valor si se justifica convenientemente que este requisito no es aplicable.</t>
    </r>
  </si>
  <si>
    <r>
      <rPr>
        <b/>
        <sz val="10"/>
        <color theme="1"/>
        <rFont val="Verdana"/>
        <family val="2"/>
      </rPr>
      <t xml:space="preserve">3 </t>
    </r>
    <r>
      <rPr>
        <sz val="10"/>
        <color theme="1"/>
        <rFont val="Verdana"/>
        <family val="2"/>
      </rPr>
      <t xml:space="preserve">= Fabricación aditiva en uso;
</t>
    </r>
    <r>
      <rPr>
        <b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= Fabricación aditiva solo planificada;
</t>
    </r>
    <r>
      <rPr>
        <b/>
        <sz val="10"/>
        <color theme="1"/>
        <rFont val="Verdana"/>
        <family val="2"/>
      </rPr>
      <t>0</t>
    </r>
    <r>
      <rPr>
        <sz val="10"/>
        <color theme="1"/>
        <rFont val="Verdana"/>
        <family val="2"/>
      </rPr>
      <t xml:space="preserve"> = Se asignará este valor si la fabricación aditiva solo está planificada a partir del primer año del segundo ciclo de mejora continua.
</t>
    </r>
    <r>
      <rPr>
        <b/>
        <sz val="10"/>
        <color theme="1"/>
        <rFont val="Verdana"/>
        <family val="2"/>
      </rPr>
      <t xml:space="preserve">N/A </t>
    </r>
    <r>
      <rPr>
        <sz val="10"/>
        <color theme="1"/>
        <rFont val="Verdana"/>
        <family val="2"/>
      </rPr>
      <t>= No aplicable. Se asignará este valor si se justifica convenientemente que este requisito no es aplicable.</t>
    </r>
  </si>
  <si>
    <r>
      <rPr>
        <b/>
        <sz val="10"/>
        <color theme="1"/>
        <rFont val="Verdana"/>
        <family val="2"/>
      </rPr>
      <t xml:space="preserve">3 </t>
    </r>
    <r>
      <rPr>
        <sz val="10"/>
        <color theme="1"/>
        <rFont val="Verdana"/>
        <family val="2"/>
      </rPr>
      <t xml:space="preserve">= Las personas tienen los perfiles adecuados para las competencias requeridas;                                                </t>
    </r>
    <r>
      <rPr>
        <b/>
        <sz val="10"/>
        <color theme="1"/>
        <rFont val="Verdana"/>
        <family val="2"/>
      </rPr>
      <t xml:space="preserve">    1</t>
    </r>
    <r>
      <rPr>
        <sz val="10"/>
        <color theme="1"/>
        <rFont val="Verdana"/>
        <family val="2"/>
      </rPr>
      <t xml:space="preserve"> = En proceso de adaptación de los perfiles a las competencias requeridas;           </t>
    </r>
    <r>
      <rPr>
        <b/>
        <sz val="10"/>
        <color theme="1"/>
        <rFont val="Verdana"/>
        <family val="2"/>
      </rPr>
      <t xml:space="preserve">                                               0</t>
    </r>
    <r>
      <rPr>
        <sz val="10"/>
        <color theme="1"/>
        <rFont val="Verdana"/>
        <family val="2"/>
      </rPr>
      <t xml:space="preserve"> = Se asignará este valor si los perfiles identificados no están adaptados a las competencias requeridas a partir del primer año del segundo ciclo del ciclo de mejora continua.</t>
    </r>
  </si>
  <si>
    <r>
      <rPr>
        <b/>
        <sz val="10"/>
        <color theme="1"/>
        <rFont val="Verdana"/>
        <family val="2"/>
      </rPr>
      <t xml:space="preserve">3 </t>
    </r>
    <r>
      <rPr>
        <sz val="10"/>
        <color theme="1"/>
        <rFont val="Verdana"/>
        <family val="2"/>
      </rPr>
      <t xml:space="preserve">= Tecnología en uso;
</t>
    </r>
    <r>
      <rPr>
        <b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= Tecnología solo planificada;
</t>
    </r>
    <r>
      <rPr>
        <b/>
        <sz val="10"/>
        <color theme="1"/>
        <rFont val="Verdana"/>
        <family val="2"/>
      </rPr>
      <t>0</t>
    </r>
    <r>
      <rPr>
        <sz val="10"/>
        <color theme="1"/>
        <rFont val="Verdana"/>
        <family val="2"/>
      </rPr>
      <t xml:space="preserve"> = Se asignará este valor si la tecnología solo está planificada a partir del primer año del segundo ciclo de mejora continua.
</t>
    </r>
    <r>
      <rPr>
        <b/>
        <sz val="10"/>
        <color theme="1"/>
        <rFont val="Verdana"/>
        <family val="2"/>
      </rPr>
      <t>N/A</t>
    </r>
    <r>
      <rPr>
        <sz val="10"/>
        <color theme="1"/>
        <rFont val="Verdana"/>
        <family val="2"/>
      </rPr>
      <t xml:space="preserve"> = No aplicable. Se asignará este valor si se justifica convenientemente que este requisito no es aplicable.</t>
    </r>
  </si>
  <si>
    <r>
      <rPr>
        <b/>
        <sz val="10"/>
        <color theme="1"/>
        <rFont val="Verdana"/>
        <family val="2"/>
      </rPr>
      <t xml:space="preserve">3 </t>
    </r>
    <r>
      <rPr>
        <sz val="10"/>
        <color theme="1"/>
        <rFont val="Verdana"/>
        <family val="2"/>
      </rPr>
      <t xml:space="preserve">= Productos y activos completamente sensorizados en los procesos clave;
</t>
    </r>
    <r>
      <rPr>
        <b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= Productos y activos no sensorizados pero sí planificados en los procesos clave;
</t>
    </r>
    <r>
      <rPr>
        <b/>
        <sz val="10"/>
        <color theme="1"/>
        <rFont val="Verdana"/>
        <family val="2"/>
      </rPr>
      <t xml:space="preserve">0 </t>
    </r>
    <r>
      <rPr>
        <sz val="10"/>
        <color theme="1"/>
        <rFont val="Verdana"/>
        <family val="2"/>
      </rPr>
      <t xml:space="preserve">= Se asignará este valor si la sensorización de los productos y activos solo está planificada a partir del primer año del segundo ciclo de mejora continua.
</t>
    </r>
    <r>
      <rPr>
        <b/>
        <sz val="10"/>
        <color theme="1"/>
        <rFont val="Verdana"/>
        <family val="2"/>
      </rPr>
      <t>N/A</t>
    </r>
    <r>
      <rPr>
        <sz val="10"/>
        <color theme="1"/>
        <rFont val="Verdana"/>
        <family val="2"/>
      </rPr>
      <t xml:space="preserve"> = No aplicable. Se asignará este valor si se justifica convenientemente que este requisito no es aplicable.</t>
    </r>
  </si>
  <si>
    <r>
      <rPr>
        <b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= Existencia de las apps necesarias ;
</t>
    </r>
    <r>
      <rPr>
        <b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 = Planificación del desarrollo de las apps necesarias;
</t>
    </r>
    <r>
      <rPr>
        <b/>
        <sz val="10"/>
        <color theme="1"/>
        <rFont val="Verdana"/>
        <family val="2"/>
      </rPr>
      <t>0</t>
    </r>
    <r>
      <rPr>
        <sz val="10"/>
        <color theme="1"/>
        <rFont val="Verdana"/>
        <family val="2"/>
      </rPr>
      <t xml:space="preserve"> = Se asignará este valor si el desarrollo de las apps necesarias solo está planificada a partir del primer año del segundo ciclo de mejora continua.
</t>
    </r>
    <r>
      <rPr>
        <b/>
        <sz val="10"/>
        <color theme="1"/>
        <rFont val="Verdana"/>
        <family val="2"/>
      </rPr>
      <t>N/A</t>
    </r>
    <r>
      <rPr>
        <sz val="10"/>
        <color theme="1"/>
        <rFont val="Verdana"/>
        <family val="2"/>
      </rPr>
      <t xml:space="preserve"> = No aplicable. Se asignará este valor si se justifica convenientemente que este requisito no es aplicable.</t>
    </r>
  </si>
  <si>
    <r>
      <rPr>
        <b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= Existencia de plataformas colaborativas;
</t>
    </r>
    <r>
      <rPr>
        <b/>
        <sz val="10"/>
        <color theme="1"/>
        <rFont val="Verdana"/>
        <family val="2"/>
      </rPr>
      <t xml:space="preserve">1 </t>
    </r>
    <r>
      <rPr>
        <sz val="10"/>
        <color theme="1"/>
        <rFont val="Verdana"/>
        <family val="2"/>
      </rPr>
      <t xml:space="preserve">= Planificación de la implantación de plataformas colaborativas;
</t>
    </r>
    <r>
      <rPr>
        <b/>
        <sz val="10"/>
        <color theme="1"/>
        <rFont val="Verdana"/>
        <family val="2"/>
      </rPr>
      <t>0</t>
    </r>
    <r>
      <rPr>
        <sz val="10"/>
        <color theme="1"/>
        <rFont val="Verdana"/>
        <family val="2"/>
      </rPr>
      <t xml:space="preserve"> = Se asignará este valor si la implantación de plataformas colaborativas solo está planificada a partir del primer año del segundo ciclo de mejora continua.
</t>
    </r>
    <r>
      <rPr>
        <b/>
        <sz val="10"/>
        <color theme="1"/>
        <rFont val="Verdana"/>
        <family val="2"/>
      </rPr>
      <t>N/A</t>
    </r>
    <r>
      <rPr>
        <sz val="10"/>
        <color theme="1"/>
        <rFont val="Verdana"/>
        <family val="2"/>
      </rPr>
      <t xml:space="preserve"> = No aplicable. Se asignará este valor si se justifica convenientemente que este requisito no es aplicable.</t>
    </r>
  </si>
  <si>
    <t>Se valorará la implantación de controles oportunos en función de los riesgos estratégicos detectados en la organización</t>
  </si>
  <si>
    <t>En función de su perfil y responsabilidad</t>
  </si>
  <si>
    <t>Salvo que no estén aún planificadas.</t>
  </si>
  <si>
    <r>
      <rPr>
        <b/>
        <sz val="10"/>
        <rFont val="Verdana"/>
        <family val="2"/>
      </rPr>
      <t>3</t>
    </r>
    <r>
      <rPr>
        <sz val="10"/>
        <rFont val="Verdana"/>
        <family val="2"/>
      </rPr>
      <t xml:space="preserve"> = Herramientas en uso;
</t>
    </r>
    <r>
      <rPr>
        <b/>
        <sz val="10"/>
        <rFont val="Verdana"/>
        <family val="2"/>
      </rPr>
      <t>1</t>
    </r>
    <r>
      <rPr>
        <sz val="10"/>
        <rFont val="Verdana"/>
        <family val="2"/>
      </rPr>
      <t xml:space="preserve"> = Herramientas solo planificadas;
</t>
    </r>
    <r>
      <rPr>
        <b/>
        <sz val="10"/>
        <rFont val="Verdana"/>
        <family val="2"/>
      </rPr>
      <t xml:space="preserve">0 </t>
    </r>
    <r>
      <rPr>
        <sz val="10"/>
        <rFont val="Verdana"/>
        <family val="2"/>
      </rPr>
      <t>= Se asignará este valor si las herramientas solo están planificadas a partir del segundo año del primer ciclo de mejora continua.</t>
    </r>
  </si>
  <si>
    <r>
      <rPr>
        <b/>
        <sz val="10"/>
        <color theme="1"/>
        <rFont val="Verdana"/>
        <family val="2"/>
      </rPr>
      <t xml:space="preserve">3 </t>
    </r>
    <r>
      <rPr>
        <sz val="10"/>
        <color theme="1"/>
        <rFont val="Verdana"/>
        <family val="2"/>
      </rPr>
      <t>= Procesos planificados, implementados y controlados</t>
    </r>
    <r>
      <rPr>
        <b/>
        <sz val="10"/>
        <color theme="1"/>
        <rFont val="Verdana"/>
        <family val="2"/>
      </rPr>
      <t>;                                                               1</t>
    </r>
    <r>
      <rPr>
        <sz val="10"/>
        <color theme="1"/>
        <rFont val="Verdana"/>
        <family val="2"/>
      </rPr>
      <t xml:space="preserve"> = Procesos planificados y en fase de implantación          </t>
    </r>
    <r>
      <rPr>
        <b/>
        <sz val="10"/>
        <color theme="1"/>
        <rFont val="Verdana"/>
        <family val="2"/>
      </rPr>
      <t xml:space="preserve">    0 </t>
    </r>
    <r>
      <rPr>
        <sz val="10"/>
        <color theme="1"/>
        <rFont val="Verdana"/>
        <family val="2"/>
      </rPr>
      <t>= Procesos planificados únicamente. Se asignará este valor si los procesos no están planificados, implementados y controlados a partir del primer año del segundo ciclo de mejora continua.</t>
    </r>
  </si>
  <si>
    <r>
      <rPr>
        <b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= Cumplido                                                                        </t>
    </r>
    <r>
      <rPr>
        <b/>
        <sz val="10"/>
        <color theme="1"/>
        <rFont val="Verdana"/>
        <family val="2"/>
      </rPr>
      <t xml:space="preserve">  1</t>
    </r>
    <r>
      <rPr>
        <sz val="10"/>
        <color theme="1"/>
        <rFont val="Verdana"/>
        <family val="2"/>
      </rPr>
      <t xml:space="preserve"> = En proceso                                                              </t>
    </r>
    <r>
      <rPr>
        <b/>
        <sz val="10"/>
        <color theme="1"/>
        <rFont val="Verdana"/>
        <family val="2"/>
      </rPr>
      <t xml:space="preserve">     0 </t>
    </r>
    <r>
      <rPr>
        <sz val="10"/>
        <color theme="1"/>
        <rFont val="Verdana"/>
        <family val="2"/>
      </rPr>
      <t xml:space="preserve">= No cumplido                                                                                               Este requisito es obligatorio a partir del primer año del segundo ciclo de mejora continua.                               </t>
    </r>
  </si>
  <si>
    <r>
      <rPr>
        <b/>
        <sz val="10"/>
        <color theme="1"/>
        <rFont val="Verdana"/>
        <family val="2"/>
      </rPr>
      <t xml:space="preserve">3 </t>
    </r>
    <r>
      <rPr>
        <sz val="10"/>
        <color theme="1"/>
        <rFont val="Verdana"/>
        <family val="2"/>
      </rPr>
      <t xml:space="preserve">= Cumplido                        </t>
    </r>
    <r>
      <rPr>
        <b/>
        <sz val="10"/>
        <color theme="1"/>
        <rFont val="Verdana"/>
        <family val="2"/>
      </rPr>
      <t xml:space="preserve">                                                                      1 </t>
    </r>
    <r>
      <rPr>
        <sz val="10"/>
        <color theme="1"/>
        <rFont val="Verdana"/>
        <family val="2"/>
      </rPr>
      <t xml:space="preserve">= En proceso                                                                                           </t>
    </r>
    <r>
      <rPr>
        <b/>
        <sz val="10"/>
        <color theme="1"/>
        <rFont val="Verdana"/>
        <family val="2"/>
      </rPr>
      <t xml:space="preserve">  0 </t>
    </r>
    <r>
      <rPr>
        <sz val="10"/>
        <color theme="1"/>
        <rFont val="Verdana"/>
        <family val="2"/>
      </rPr>
      <t xml:space="preserve">= No cumplido                                                                         Se entiende por omnicanalidad cualquier sistema que gestione de forma integral cualquier canal de atención al cliente que habilite el contacto individualizado con el mismo.                                                                                   </t>
    </r>
  </si>
  <si>
    <r>
      <rPr>
        <b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= Cumplido                                                                       </t>
    </r>
    <r>
      <rPr>
        <b/>
        <sz val="10"/>
        <color theme="1"/>
        <rFont val="Verdana"/>
        <family val="2"/>
      </rPr>
      <t xml:space="preserve"> 1</t>
    </r>
    <r>
      <rPr>
        <sz val="10"/>
        <color theme="1"/>
        <rFont val="Verdana"/>
        <family val="2"/>
      </rPr>
      <t xml:space="preserve"> = En proceso                                                                   </t>
    </r>
    <r>
      <rPr>
        <b/>
        <sz val="10"/>
        <color theme="1"/>
        <rFont val="Verdana"/>
        <family val="2"/>
      </rPr>
      <t xml:space="preserve">  0 </t>
    </r>
    <r>
      <rPr>
        <sz val="10"/>
        <color theme="1"/>
        <rFont val="Verdana"/>
        <family val="2"/>
      </rPr>
      <t xml:space="preserve">= No cumplido                                                                         El análisis y uso de la información debe ser digital.                                </t>
    </r>
  </si>
  <si>
    <r>
      <rPr>
        <b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= Todas las acciones planificadas;                      </t>
    </r>
    <r>
      <rPr>
        <b/>
        <sz val="10"/>
        <rFont val="Verdana"/>
        <family val="2"/>
      </rPr>
      <t xml:space="preserve">  1</t>
    </r>
    <r>
      <rPr>
        <sz val="10"/>
        <color theme="1"/>
        <rFont val="Verdana"/>
        <family val="2"/>
      </rPr>
      <t xml:space="preserve">= En proceso. Al menos las acciones vinculadas a los riesgos planificadas  </t>
    </r>
    <r>
      <rPr>
        <b/>
        <sz val="10"/>
        <color theme="1"/>
        <rFont val="Verdana"/>
        <family val="2"/>
      </rPr>
      <t xml:space="preserve">          0</t>
    </r>
    <r>
      <rPr>
        <sz val="10"/>
        <color theme="1"/>
        <rFont val="Verdana"/>
        <family val="2"/>
      </rPr>
      <t xml:space="preserve"> = No todas las acciones planificadas.</t>
    </r>
  </si>
  <si>
    <t xml:space="preserve">Se refiere a las acciones incluidas en la NOTA </t>
  </si>
  <si>
    <r>
      <rPr>
        <b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= Tecnología disponible y en uso.                                   </t>
    </r>
    <r>
      <rPr>
        <b/>
        <sz val="10"/>
        <color theme="1"/>
        <rFont val="Verdana"/>
        <family val="2"/>
      </rPr>
      <t xml:space="preserve"> 1 </t>
    </r>
    <r>
      <rPr>
        <sz val="10"/>
        <color theme="1"/>
        <rFont val="Verdana"/>
        <family val="2"/>
      </rPr>
      <t xml:space="preserve">= Tecnología únicamente planificada.                          </t>
    </r>
    <r>
      <rPr>
        <b/>
        <sz val="10"/>
        <color theme="1"/>
        <rFont val="Verdana"/>
        <family val="2"/>
      </rPr>
      <t xml:space="preserve">       0</t>
    </r>
    <r>
      <rPr>
        <sz val="10"/>
        <color theme="1"/>
        <rFont val="Verdana"/>
        <family val="2"/>
      </rPr>
      <t xml:space="preserve"> = Se asignará este valor si esta tecnología no está disponible y en uso a partir del primer año del segundo ciclo del ciclo de mejora continua.                                   </t>
    </r>
  </si>
  <si>
    <t>Se debe definir y documentar el alcance del sistema de gestión para la digitalización incluyendo los procesos clave y en el marco de los ejes: Productos y Servicios, Procesos, Organización y Personas e Infraestructuras, justificando debidamente cualquier exclusión</t>
  </si>
  <si>
    <t>X</t>
  </si>
  <si>
    <t>En este punto únicamente se deben proponer las acciones. La planificación concreta se valora en el requisito 15.</t>
  </si>
  <si>
    <r>
      <rPr>
        <b/>
        <sz val="10"/>
        <color theme="1"/>
        <rFont val="Verdana"/>
        <family val="2"/>
      </rPr>
      <t>REQUISITOS</t>
    </r>
    <r>
      <rPr>
        <b/>
        <sz val="10"/>
        <color rgb="FFFF0000"/>
        <rFont val="Verdana"/>
        <family val="2"/>
      </rPr>
      <t xml:space="preserve"> </t>
    </r>
  </si>
  <si>
    <r>
      <rPr>
        <b/>
        <sz val="10"/>
        <color theme="1"/>
        <rFont val="Verdana"/>
        <family val="2"/>
      </rPr>
      <t xml:space="preserve">3 </t>
    </r>
    <r>
      <rPr>
        <sz val="10"/>
        <color theme="1"/>
        <rFont val="Verdana"/>
        <family val="2"/>
      </rPr>
      <t xml:space="preserve">= Cumplido                </t>
    </r>
    <r>
      <rPr>
        <b/>
        <sz val="10"/>
        <color theme="1"/>
        <rFont val="Verdana"/>
        <family val="2"/>
      </rPr>
      <t xml:space="preserve">                                                      1</t>
    </r>
    <r>
      <rPr>
        <sz val="10"/>
        <color theme="1"/>
        <rFont val="Verdana"/>
        <family val="2"/>
      </rPr>
      <t xml:space="preserve"> = En proceso                              </t>
    </r>
    <r>
      <rPr>
        <b/>
        <sz val="10"/>
        <color theme="1"/>
        <rFont val="Verdana"/>
        <family val="2"/>
      </rPr>
      <t xml:space="preserve">                                                  0 </t>
    </r>
    <r>
      <rPr>
        <sz val="10"/>
        <color theme="1"/>
        <rFont val="Verdana"/>
        <family val="2"/>
      </rPr>
      <t xml:space="preserve">= No cumplido                                                  NOTA Sostenibilidad se refiere a la pervivencia en el tiempo de la organización.                                                                   </t>
    </r>
  </si>
  <si>
    <t xml:space="preserve">Se debe mejorar la sostenibilidad a largo plazo de la organización, impulsando los cambios culturales necesarios dentro de la organización.     </t>
  </si>
  <si>
    <t>TOTAL</t>
  </si>
  <si>
    <t xml:space="preserve">Se puntúa en la columna DATO EMPRESA, marcada en rojo: (0,1,3,N/A)                                                                                          </t>
  </si>
  <si>
    <t xml:space="preserve"> </t>
  </si>
  <si>
    <t>Los Requisitos Oligatorios que se cumplen se puntuan con 1, los que no se cumplen, con 0.</t>
  </si>
  <si>
    <t>CAPÍTULO/ APARTADO</t>
  </si>
  <si>
    <t>DATO EMPRESA</t>
  </si>
  <si>
    <t>INDICACIONES PARA EVALUACIÓN</t>
  </si>
  <si>
    <t>Puntos O</t>
  </si>
  <si>
    <t>Puntos V</t>
  </si>
  <si>
    <t>MÁXIMA PUNTUACIÓN</t>
  </si>
  <si>
    <t xml:space="preserve">% MÁXIMO </t>
  </si>
  <si>
    <t>TOTAL REQUISISTOS</t>
  </si>
  <si>
    <t>CICLO MC</t>
  </si>
  <si>
    <t>INICIO</t>
  </si>
  <si>
    <t>1º AÑO</t>
  </si>
  <si>
    <t>2º AÑO</t>
  </si>
  <si>
    <t>FIN CICLO</t>
  </si>
  <si>
    <t>ID EXCELENTE</t>
  </si>
  <si>
    <t xml:space="preserve">MIN. % O </t>
  </si>
  <si>
    <t>MIN. % V</t>
  </si>
  <si>
    <t>Se deben identificar, además del cliente como clave en el negocio, otras partes interesadas de la organización en el contexto digital;</t>
  </si>
  <si>
    <t>Se debe asegurar que las personas poseen los perfiles, incluyendo las competencias digitales definidas anteriormente, con criterios basados en la educación, formación especializada o experiencia apropiadas y asegurar también el mantenimiento y actualización de los conocimientos necesarios para el desempeño de las funciones digitales.</t>
  </si>
  <si>
    <t>Debe existir, documentada, una planificación detallada de digitalización;</t>
  </si>
  <si>
    <t>La organización debe planificar, implementar y controlar los procesos necesarios, en especial los identificados como procesos clave de negocio, para cumplir los requisitos e implementar las acciones, en el entorno digital, determinadas en el capítulo 4.</t>
  </si>
  <si>
    <t>Este requisito se evalúa con el resto de requisitos del capítulo.  NO EVALUAR.</t>
  </si>
  <si>
    <t>Este requisito se valorará mediante el Capítulo 8 Innovación.  NO EVALUAR.</t>
  </si>
  <si>
    <t>Los Requisitos Valorables se puntuan según se indican en cada caso en Observaciones y para los NO APLICABLES, se indicará NA en las DOS casillas G y H de la fila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</si>
</sst>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9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0"/>
      <name val="Verdana"/>
      <family val="2"/>
    </font>
    <font>
      <b/>
      <sz val="11"/>
      <name val="Calibri"/>
      <family val="2"/>
      <scheme val="minor"/>
    </font>
    <font>
      <b/>
      <sz val="10"/>
      <color rgb="FFFF0000"/>
      <name val="Verdan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79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left" vertical="center" wrapText="1" indent="2"/>
    </xf>
    <xf numFmtId="0" fontId="1" fillId="13" borderId="5" xfId="0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19" borderId="5" xfId="0" applyFont="1" applyFill="1" applyBorder="1" applyAlignment="1">
      <alignment horizontal="justify" vertical="center"/>
    </xf>
    <xf numFmtId="0" fontId="3" fillId="19" borderId="6" xfId="0" applyFont="1" applyFill="1" applyBorder="1" applyAlignment="1">
      <alignment horizontal="center" vertical="center"/>
    </xf>
    <xf numFmtId="0" fontId="1" fillId="19" borderId="6" xfId="0" applyFont="1" applyFill="1" applyBorder="1" applyAlignment="1">
      <alignment horizontal="justify" vertical="center"/>
    </xf>
    <xf numFmtId="0" fontId="3" fillId="19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justify" vertical="center"/>
    </xf>
    <xf numFmtId="0" fontId="1" fillId="19" borderId="5" xfId="0" applyFont="1" applyFill="1" applyBorder="1" applyAlignment="1">
      <alignment horizontal="center" vertical="center"/>
    </xf>
    <xf numFmtId="0" fontId="1" fillId="19" borderId="6" xfId="0" applyFont="1" applyFill="1" applyBorder="1" applyAlignment="1">
      <alignment horizontal="center" vertical="center"/>
    </xf>
    <xf numFmtId="0" fontId="1" fillId="19" borderId="5" xfId="0" applyFont="1" applyFill="1" applyBorder="1" applyAlignment="1">
      <alignment horizontal="left" vertical="center" wrapText="1" indent="2"/>
    </xf>
    <xf numFmtId="0" fontId="1" fillId="19" borderId="1" xfId="0" applyFont="1" applyFill="1" applyBorder="1" applyAlignment="1">
      <alignment horizontal="center" vertical="center"/>
    </xf>
    <xf numFmtId="0" fontId="1" fillId="19" borderId="3" xfId="0" applyFont="1" applyFill="1" applyBorder="1" applyAlignment="1">
      <alignment horizontal="center" vertical="center"/>
    </xf>
    <xf numFmtId="0" fontId="1" fillId="19" borderId="3" xfId="0" applyFont="1" applyFill="1" applyBorder="1" applyAlignment="1">
      <alignment horizontal="justify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justify" vertical="center"/>
    </xf>
    <xf numFmtId="0" fontId="1" fillId="13" borderId="6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justify" vertical="center"/>
    </xf>
    <xf numFmtId="0" fontId="1" fillId="13" borderId="1" xfId="0" applyFont="1" applyFill="1" applyBorder="1" applyAlignment="1">
      <alignment horizontal="justify" vertical="center"/>
    </xf>
    <xf numFmtId="0" fontId="0" fillId="17" borderId="0" xfId="0" applyFill="1"/>
    <xf numFmtId="0" fontId="1" fillId="19" borderId="2" xfId="0" applyFont="1" applyFill="1" applyBorder="1" applyAlignment="1">
      <alignment horizontal="justify" vertical="center"/>
    </xf>
    <xf numFmtId="0" fontId="3" fillId="19" borderId="5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/>
    </xf>
    <xf numFmtId="0" fontId="7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" fillId="13" borderId="1" xfId="0" applyFont="1" applyFill="1" applyBorder="1" applyAlignment="1">
      <alignment horizontal="left" vertical="center" wrapText="1" indent="2"/>
    </xf>
    <xf numFmtId="0" fontId="5" fillId="13" borderId="1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left" vertical="center" wrapText="1" indent="2"/>
    </xf>
    <xf numFmtId="0" fontId="5" fillId="19" borderId="6" xfId="0" applyFont="1" applyFill="1" applyBorder="1" applyAlignment="1">
      <alignment horizontal="center" vertical="center"/>
    </xf>
    <xf numFmtId="0" fontId="5" fillId="19" borderId="5" xfId="0" applyFont="1" applyFill="1" applyBorder="1" applyAlignment="1">
      <alignment horizontal="left" vertical="center" wrapText="1" indent="2"/>
    </xf>
    <xf numFmtId="0" fontId="5" fillId="19" borderId="5" xfId="0" applyFont="1" applyFill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justify" vertical="center"/>
    </xf>
    <xf numFmtId="0" fontId="5" fillId="19" borderId="5" xfId="0" applyFont="1" applyFill="1" applyBorder="1" applyAlignment="1">
      <alignment horizontal="left" vertical="center" indent="2"/>
    </xf>
    <xf numFmtId="0" fontId="5" fillId="19" borderId="5" xfId="0" applyFont="1" applyFill="1" applyBorder="1" applyAlignment="1">
      <alignment horizontal="justify" vertical="center"/>
    </xf>
    <xf numFmtId="0" fontId="8" fillId="0" borderId="17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3" fillId="19" borderId="3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 indent="1"/>
    </xf>
    <xf numFmtId="0" fontId="4" fillId="20" borderId="1" xfId="0" applyFont="1" applyFill="1" applyBorder="1" applyAlignment="1">
      <alignment horizontal="center" vertical="center"/>
    </xf>
    <xf numFmtId="0" fontId="5" fillId="20" borderId="5" xfId="0" applyFont="1" applyFill="1" applyBorder="1" applyAlignment="1">
      <alignment horizontal="left" vertical="center" wrapText="1" indent="2"/>
    </xf>
    <xf numFmtId="0" fontId="3" fillId="20" borderId="1" xfId="0" applyFont="1" applyFill="1" applyBorder="1" applyAlignment="1">
      <alignment horizontal="center" vertical="center"/>
    </xf>
    <xf numFmtId="0" fontId="1" fillId="20" borderId="5" xfId="0" applyFont="1" applyFill="1" applyBorder="1" applyAlignment="1">
      <alignment horizontal="left" vertical="center" wrapText="1" indent="2"/>
    </xf>
    <xf numFmtId="0" fontId="5" fillId="20" borderId="6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/>
    </xf>
    <xf numFmtId="1" fontId="3" fillId="13" borderId="3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19" borderId="8" xfId="0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left" vertical="center" wrapText="1" indent="2"/>
    </xf>
    <xf numFmtId="0" fontId="3" fillId="11" borderId="1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left" vertical="center" wrapText="1" indent="2"/>
    </xf>
    <xf numFmtId="0" fontId="1" fillId="11" borderId="1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justify" vertical="center"/>
    </xf>
    <xf numFmtId="0" fontId="3" fillId="11" borderId="5" xfId="0" applyFont="1" applyFill="1" applyBorder="1" applyAlignment="1">
      <alignment horizontal="left" vertical="center" wrapText="1" indent="2"/>
    </xf>
    <xf numFmtId="0" fontId="2" fillId="11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" fontId="2" fillId="18" borderId="1" xfId="0" applyNumberFormat="1" applyFont="1" applyFill="1" applyBorder="1" applyAlignment="1">
      <alignment horizontal="center" vertical="center"/>
    </xf>
    <xf numFmtId="0" fontId="8" fillId="18" borderId="28" xfId="0" applyFont="1" applyFill="1" applyBorder="1" applyAlignment="1">
      <alignment horizontal="center" vertical="center"/>
    </xf>
    <xf numFmtId="0" fontId="8" fillId="18" borderId="2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>
      <alignment horizontal="center" vertical="center" wrapText="1"/>
    </xf>
    <xf numFmtId="1" fontId="2" fillId="11" borderId="1" xfId="0" applyNumberFormat="1" applyFont="1" applyFill="1" applyBorder="1" applyAlignment="1">
      <alignment horizontal="center" vertical="center" wrapText="1"/>
    </xf>
    <xf numFmtId="1" fontId="2" fillId="13" borderId="1" xfId="0" applyNumberFormat="1" applyFont="1" applyFill="1" applyBorder="1" applyAlignment="1">
      <alignment horizontal="center" vertical="center" wrapText="1"/>
    </xf>
    <xf numFmtId="1" fontId="4" fillId="13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9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" fontId="1" fillId="19" borderId="1" xfId="0" applyNumberFormat="1" applyFont="1" applyFill="1" applyBorder="1" applyAlignment="1">
      <alignment horizontal="center" vertical="center"/>
    </xf>
    <xf numFmtId="1" fontId="5" fillId="20" borderId="6" xfId="0" applyNumberFormat="1" applyFont="1" applyFill="1" applyBorder="1" applyAlignment="1">
      <alignment horizontal="center" vertical="center"/>
    </xf>
    <xf numFmtId="1" fontId="5" fillId="20" borderId="1" xfId="0" applyNumberFormat="1" applyFont="1" applyFill="1" applyBorder="1" applyAlignment="1">
      <alignment horizontal="center" vertical="center"/>
    </xf>
    <xf numFmtId="1" fontId="1" fillId="11" borderId="1" xfId="0" applyNumberFormat="1" applyFont="1" applyFill="1" applyBorder="1" applyAlignment="1">
      <alignment horizontal="center" vertical="center"/>
    </xf>
    <xf numFmtId="1" fontId="1" fillId="13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2" fillId="2" borderId="1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9" fontId="2" fillId="0" borderId="14" xfId="1" applyNumberFormat="1" applyFont="1" applyBorder="1" applyAlignment="1">
      <alignment horizontal="center" vertical="center"/>
    </xf>
    <xf numFmtId="9" fontId="2" fillId="0" borderId="16" xfId="1" applyNumberFormat="1" applyFont="1" applyBorder="1" applyAlignment="1">
      <alignment horizontal="center" vertical="center"/>
    </xf>
    <xf numFmtId="0" fontId="2" fillId="18" borderId="8" xfId="0" applyFont="1" applyFill="1" applyBorder="1" applyAlignment="1">
      <alignment horizontal="center" vertical="center"/>
    </xf>
    <xf numFmtId="0" fontId="2" fillId="18" borderId="9" xfId="0" applyFont="1" applyFill="1" applyBorder="1" applyAlignment="1">
      <alignment horizontal="center" vertical="center"/>
    </xf>
    <xf numFmtId="0" fontId="2" fillId="18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9" fontId="2" fillId="0" borderId="12" xfId="1" applyNumberFormat="1" applyFont="1" applyBorder="1" applyAlignment="1">
      <alignment horizontal="center" vertical="center"/>
    </xf>
    <xf numFmtId="9" fontId="2" fillId="0" borderId="11" xfId="1" applyNumberFormat="1" applyFont="1" applyBorder="1" applyAlignment="1">
      <alignment horizontal="center" vertical="center"/>
    </xf>
    <xf numFmtId="9" fontId="2" fillId="0" borderId="13" xfId="1" applyNumberFormat="1" applyFont="1" applyBorder="1" applyAlignment="1">
      <alignment horizontal="center" vertical="center"/>
    </xf>
    <xf numFmtId="9" fontId="2" fillId="0" borderId="15" xfId="1" applyNumberFormat="1" applyFont="1" applyBorder="1" applyAlignment="1">
      <alignment horizontal="center" vertical="center"/>
    </xf>
    <xf numFmtId="1" fontId="9" fillId="18" borderId="1" xfId="0" applyNumberFormat="1" applyFont="1" applyFill="1" applyBorder="1" applyAlignment="1">
      <alignment horizontal="center" vertical="center"/>
    </xf>
    <xf numFmtId="9" fontId="9" fillId="18" borderId="1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 indent="1"/>
    </xf>
    <xf numFmtId="0" fontId="9" fillId="2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center" wrapText="1" indent="1"/>
    </xf>
    <xf numFmtId="0" fontId="5" fillId="20" borderId="5" xfId="0" applyFont="1" applyFill="1" applyBorder="1" applyAlignment="1">
      <alignment horizontal="left" vertical="center" wrapText="1" indent="1"/>
    </xf>
    <xf numFmtId="0" fontId="5" fillId="7" borderId="5" xfId="0" applyFont="1" applyFill="1" applyBorder="1" applyAlignment="1">
      <alignment horizontal="left" vertical="center" wrapText="1" indent="1"/>
    </xf>
    <xf numFmtId="0" fontId="5" fillId="7" borderId="1" xfId="0" applyFont="1" applyFill="1" applyBorder="1" applyAlignment="1">
      <alignment horizontal="left" vertical="center" wrapText="1" indent="1"/>
    </xf>
    <xf numFmtId="0" fontId="5" fillId="7" borderId="6" xfId="0" applyFont="1" applyFill="1" applyBorder="1" applyAlignment="1">
      <alignment horizontal="left" vertical="center" wrapText="1" indent="1"/>
    </xf>
    <xf numFmtId="0" fontId="5" fillId="20" borderId="1" xfId="0" applyFont="1" applyFill="1" applyBorder="1" applyAlignment="1">
      <alignment horizontal="left" vertical="center" wrapText="1" indent="1"/>
    </xf>
    <xf numFmtId="0" fontId="5" fillId="10" borderId="5" xfId="0" applyFont="1" applyFill="1" applyBorder="1" applyAlignment="1">
      <alignment horizontal="left" vertical="center" wrapText="1" indent="1"/>
    </xf>
    <xf numFmtId="0" fontId="5" fillId="10" borderId="6" xfId="0" applyFont="1" applyFill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left" vertical="center" wrapText="1" indent="1"/>
    </xf>
    <xf numFmtId="0" fontId="5" fillId="10" borderId="3" xfId="0" applyFont="1" applyFill="1" applyBorder="1" applyAlignment="1">
      <alignment horizontal="left" vertical="center" wrapText="1" indent="1"/>
    </xf>
    <xf numFmtId="0" fontId="5" fillId="14" borderId="1" xfId="0" applyFont="1" applyFill="1" applyBorder="1" applyAlignment="1">
      <alignment horizontal="left" vertical="center" wrapText="1" indent="1"/>
    </xf>
    <xf numFmtId="0" fontId="5" fillId="14" borderId="5" xfId="0" applyFont="1" applyFill="1" applyBorder="1" applyAlignment="1">
      <alignment horizontal="left" vertical="center" wrapText="1" indent="1"/>
    </xf>
    <xf numFmtId="0" fontId="5" fillId="9" borderId="5" xfId="0" applyFont="1" applyFill="1" applyBorder="1" applyAlignment="1">
      <alignment horizontal="left" vertical="center" wrapText="1" indent="1"/>
    </xf>
    <xf numFmtId="0" fontId="5" fillId="12" borderId="5" xfId="0" applyFont="1" applyFill="1" applyBorder="1" applyAlignment="1">
      <alignment horizontal="left" vertical="center" wrapText="1" indent="1"/>
    </xf>
    <xf numFmtId="0" fontId="5" fillId="18" borderId="5" xfId="0" applyFont="1" applyFill="1" applyBorder="1" applyAlignment="1">
      <alignment horizontal="left" vertical="center" wrapText="1" indent="1"/>
    </xf>
    <xf numFmtId="0" fontId="13" fillId="0" borderId="0" xfId="0" applyFont="1" applyAlignment="1">
      <alignment vertical="center" wrapText="1"/>
    </xf>
    <xf numFmtId="0" fontId="2" fillId="15" borderId="6" xfId="0" applyFont="1" applyFill="1" applyBorder="1" applyAlignment="1">
      <alignment horizontal="center" vertical="center" textRotation="90" wrapText="1"/>
    </xf>
    <xf numFmtId="0" fontId="2" fillId="15" borderId="4" xfId="0" applyFont="1" applyFill="1" applyBorder="1" applyAlignment="1">
      <alignment horizontal="center" vertical="center" textRotation="90" wrapText="1"/>
    </xf>
    <xf numFmtId="0" fontId="2" fillId="15" borderId="3" xfId="0" applyFont="1" applyFill="1" applyBorder="1" applyAlignment="1">
      <alignment horizontal="center" vertical="center" textRotation="90" wrapText="1"/>
    </xf>
    <xf numFmtId="0" fontId="2" fillId="11" borderId="6" xfId="0" applyFont="1" applyFill="1" applyBorder="1" applyAlignment="1">
      <alignment horizontal="center" vertical="center" textRotation="90" wrapText="1"/>
    </xf>
    <xf numFmtId="0" fontId="2" fillId="11" borderId="4" xfId="0" applyFont="1" applyFill="1" applyBorder="1" applyAlignment="1">
      <alignment horizontal="center" vertical="center" textRotation="90" wrapText="1"/>
    </xf>
    <xf numFmtId="0" fontId="2" fillId="11" borderId="3" xfId="0" applyFont="1" applyFill="1" applyBorder="1" applyAlignment="1">
      <alignment horizontal="center" vertical="center" textRotation="90" wrapText="1"/>
    </xf>
    <xf numFmtId="0" fontId="2" fillId="13" borderId="6" xfId="0" applyFont="1" applyFill="1" applyBorder="1" applyAlignment="1">
      <alignment horizontal="center" vertical="center" textRotation="90"/>
    </xf>
    <xf numFmtId="0" fontId="2" fillId="13" borderId="4" xfId="0" applyFont="1" applyFill="1" applyBorder="1" applyAlignment="1">
      <alignment horizontal="center" vertical="center" textRotation="90"/>
    </xf>
    <xf numFmtId="0" fontId="2" fillId="13" borderId="3" xfId="0" applyFont="1" applyFill="1" applyBorder="1" applyAlignment="1">
      <alignment horizontal="center" vertical="center" textRotation="90"/>
    </xf>
    <xf numFmtId="0" fontId="2" fillId="13" borderId="6" xfId="0" applyFont="1" applyFill="1" applyBorder="1" applyAlignment="1">
      <alignment horizontal="center" vertical="center" textRotation="90" wrapText="1"/>
    </xf>
    <xf numFmtId="0" fontId="2" fillId="13" borderId="3" xfId="0" applyFont="1" applyFill="1" applyBorder="1" applyAlignment="1">
      <alignment horizontal="center" vertical="center" textRotation="90" wrapText="1"/>
    </xf>
    <xf numFmtId="0" fontId="2" fillId="13" borderId="4" xfId="0" applyFont="1" applyFill="1" applyBorder="1" applyAlignment="1">
      <alignment horizontal="center" vertical="center" textRotation="90" wrapText="1"/>
    </xf>
    <xf numFmtId="0" fontId="2" fillId="16" borderId="6" xfId="0" applyFont="1" applyFill="1" applyBorder="1" applyAlignment="1">
      <alignment horizontal="center" vertical="center" textRotation="90"/>
    </xf>
    <xf numFmtId="0" fontId="2" fillId="16" borderId="4" xfId="0" applyFont="1" applyFill="1" applyBorder="1" applyAlignment="1">
      <alignment horizontal="center" vertical="center" textRotation="90"/>
    </xf>
    <xf numFmtId="0" fontId="2" fillId="16" borderId="3" xfId="0" applyFont="1" applyFill="1" applyBorder="1" applyAlignment="1">
      <alignment horizontal="center" vertical="center" textRotation="90"/>
    </xf>
    <xf numFmtId="0" fontId="2" fillId="11" borderId="6" xfId="0" applyFont="1" applyFill="1" applyBorder="1" applyAlignment="1">
      <alignment horizontal="center" vertical="center" textRotation="90"/>
    </xf>
    <xf numFmtId="0" fontId="2" fillId="11" borderId="4" xfId="0" applyFont="1" applyFill="1" applyBorder="1" applyAlignment="1">
      <alignment horizontal="center" vertical="center" textRotation="90"/>
    </xf>
    <xf numFmtId="0" fontId="2" fillId="11" borderId="3" xfId="0" applyFont="1" applyFill="1" applyBorder="1" applyAlignment="1">
      <alignment horizontal="center" vertical="center" textRotation="90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/>
    </xf>
    <xf numFmtId="0" fontId="2" fillId="4" borderId="6" xfId="0" applyFont="1" applyFill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6" borderId="6" xfId="0" applyFont="1" applyFill="1" applyBorder="1" applyAlignment="1">
      <alignment horizontal="center" vertical="center" textRotation="90"/>
    </xf>
    <xf numFmtId="0" fontId="2" fillId="6" borderId="4" xfId="0" applyFont="1" applyFill="1" applyBorder="1" applyAlignment="1">
      <alignment horizontal="center" vertical="center" textRotation="90"/>
    </xf>
    <xf numFmtId="0" fontId="2" fillId="6" borderId="3" xfId="0" applyFont="1" applyFill="1" applyBorder="1" applyAlignment="1">
      <alignment horizontal="center" vertical="center" textRotation="90"/>
    </xf>
    <xf numFmtId="0" fontId="2" fillId="8" borderId="6" xfId="0" applyFont="1" applyFill="1" applyBorder="1" applyAlignment="1">
      <alignment horizontal="center" vertical="center" textRotation="90"/>
    </xf>
    <xf numFmtId="0" fontId="2" fillId="8" borderId="4" xfId="0" applyFont="1" applyFill="1" applyBorder="1" applyAlignment="1">
      <alignment horizontal="center" vertical="center" textRotation="90"/>
    </xf>
    <xf numFmtId="0" fontId="2" fillId="8" borderId="3" xfId="0" applyFont="1" applyFill="1" applyBorder="1" applyAlignment="1">
      <alignment horizontal="center" vertical="center" textRotation="9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9FFCC"/>
      <color rgb="FFFFFFCC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1120874</xdr:colOff>
      <xdr:row>2</xdr:row>
      <xdr:rowOff>333374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57787C-7E83-4C3E-99DE-0521FB42B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99530" cy="119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91191-4B90-46D2-A81E-B0062C29FA39}">
  <sheetPr>
    <pageSetUpPr fitToPage="1"/>
  </sheetPr>
  <dimension ref="A1:N107"/>
  <sheetViews>
    <sheetView tabSelected="1" zoomScale="80" zoomScaleNormal="80" workbookViewId="0">
      <pane ySplit="8" topLeftCell="A9" activePane="bottomLeft" state="frozen"/>
      <selection pane="bottomLeft" activeCell="L102" sqref="L102"/>
    </sheetView>
  </sheetViews>
  <sheetFormatPr baseColWidth="10" defaultRowHeight="14.5" x14ac:dyDescent="0.35"/>
  <cols>
    <col min="1" max="1" width="10.1796875" customWidth="1"/>
    <col min="2" max="2" width="17.1796875" customWidth="1"/>
    <col min="3" max="3" width="88.453125" style="141" customWidth="1"/>
    <col min="4" max="4" width="21.54296875" customWidth="1"/>
    <col min="5" max="5" width="61" customWidth="1"/>
    <col min="6" max="6" width="15.453125" customWidth="1"/>
    <col min="7" max="7" width="12.81640625" customWidth="1"/>
    <col min="8" max="8" width="12" customWidth="1"/>
    <col min="9" max="9" width="16.1796875" customWidth="1"/>
    <col min="10" max="10" width="22.1796875" customWidth="1"/>
    <col min="11" max="11" width="13.7265625" customWidth="1"/>
    <col min="12" max="12" width="13" customWidth="1"/>
    <col min="13" max="13" width="12.7265625" customWidth="1"/>
    <col min="14" max="14" width="14.81640625" customWidth="1"/>
  </cols>
  <sheetData>
    <row r="1" spans="1:13" ht="32.25" customHeight="1" thickBot="1" x14ac:dyDescent="0.4">
      <c r="A1" s="168"/>
      <c r="B1" s="169"/>
      <c r="C1" s="160" t="s">
        <v>163</v>
      </c>
      <c r="D1" s="161"/>
      <c r="E1" s="70" t="s">
        <v>154</v>
      </c>
      <c r="F1" s="70">
        <v>0</v>
      </c>
      <c r="G1" s="70" t="s">
        <v>15</v>
      </c>
      <c r="H1" s="108" t="s">
        <v>113</v>
      </c>
      <c r="J1" s="109" t="s">
        <v>169</v>
      </c>
      <c r="K1" s="110" t="s">
        <v>175</v>
      </c>
      <c r="L1" s="1" t="s">
        <v>176</v>
      </c>
    </row>
    <row r="2" spans="1:13" ht="36" customHeight="1" x14ac:dyDescent="0.35">
      <c r="A2" s="168"/>
      <c r="B2" s="169"/>
      <c r="C2" s="162" t="s">
        <v>158</v>
      </c>
      <c r="D2" s="163"/>
      <c r="E2" s="64" t="s">
        <v>114</v>
      </c>
      <c r="F2" s="84">
        <f xml:space="preserve"> SUM(F9:F29)+SUM(F91:F100)</f>
        <v>22</v>
      </c>
      <c r="G2" s="84">
        <f xml:space="preserve"> SUM(G9:G29)+SUM(G91:G100)</f>
        <v>7</v>
      </c>
      <c r="H2" s="63">
        <f>SUM(F2,G2)</f>
        <v>29</v>
      </c>
      <c r="J2" s="113" t="s">
        <v>170</v>
      </c>
      <c r="K2" s="119">
        <v>0.8</v>
      </c>
      <c r="L2" s="118">
        <v>0.35</v>
      </c>
    </row>
    <row r="3" spans="1:13" ht="32.25" customHeight="1" x14ac:dyDescent="0.35">
      <c r="C3" s="164" t="s">
        <v>160</v>
      </c>
      <c r="D3" s="165"/>
      <c r="E3" s="82" t="s">
        <v>115</v>
      </c>
      <c r="F3" s="48">
        <f xml:space="preserve"> SUM(F31:F47)</f>
        <v>12</v>
      </c>
      <c r="G3" s="48">
        <f xml:space="preserve"> SUM(G31:G47)</f>
        <v>5</v>
      </c>
      <c r="H3" s="35">
        <f t="shared" ref="H3:H4" si="0">SUM(F3,G3)</f>
        <v>17</v>
      </c>
      <c r="J3" s="114" t="s">
        <v>171</v>
      </c>
      <c r="K3" s="120">
        <v>0.85</v>
      </c>
      <c r="L3" s="111">
        <v>0.35</v>
      </c>
    </row>
    <row r="4" spans="1:13" ht="37.5" customHeight="1" thickBot="1" x14ac:dyDescent="0.4">
      <c r="C4" s="166" t="s">
        <v>183</v>
      </c>
      <c r="D4" s="167"/>
      <c r="E4" s="72" t="s">
        <v>116</v>
      </c>
      <c r="F4" s="85">
        <f xml:space="preserve"> SUM(F48:F90)</f>
        <v>24</v>
      </c>
      <c r="G4" s="85">
        <f xml:space="preserve"> SUM(G48:G90)</f>
        <v>19</v>
      </c>
      <c r="H4" s="86">
        <f t="shared" si="0"/>
        <v>43</v>
      </c>
      <c r="J4" s="114" t="s">
        <v>172</v>
      </c>
      <c r="K4" s="120">
        <v>0.9</v>
      </c>
      <c r="L4" s="111">
        <v>0.35</v>
      </c>
    </row>
    <row r="5" spans="1:13" ht="31.5" customHeight="1" thickBot="1" x14ac:dyDescent="0.4">
      <c r="C5" s="124"/>
      <c r="D5" s="69"/>
      <c r="E5" s="70" t="s">
        <v>157</v>
      </c>
      <c r="F5" s="88">
        <f>SUM(F2:F4)</f>
        <v>58</v>
      </c>
      <c r="G5" s="89">
        <f>SUM(G2:G4)</f>
        <v>31</v>
      </c>
      <c r="H5" s="90">
        <f>SUM(H2:H4)</f>
        <v>89</v>
      </c>
      <c r="J5" s="114" t="s">
        <v>173</v>
      </c>
      <c r="K5" s="120">
        <v>1</v>
      </c>
      <c r="L5" s="111">
        <v>0.6</v>
      </c>
    </row>
    <row r="6" spans="1:13" ht="41.25" customHeight="1" thickBot="1" x14ac:dyDescent="0.4">
      <c r="C6" s="124" t="s">
        <v>159</v>
      </c>
      <c r="D6" s="68"/>
      <c r="E6" s="68"/>
      <c r="F6" s="117"/>
      <c r="G6" s="117"/>
      <c r="H6" s="116"/>
      <c r="J6" s="115" t="s">
        <v>174</v>
      </c>
      <c r="K6" s="121">
        <v>1</v>
      </c>
      <c r="L6" s="112">
        <v>0.8</v>
      </c>
      <c r="M6" s="71"/>
    </row>
    <row r="7" spans="1:13" ht="18.75" customHeight="1" thickBot="1" x14ac:dyDescent="0.4">
      <c r="C7" s="124"/>
      <c r="D7" s="68"/>
      <c r="E7" s="68"/>
      <c r="F7" s="117"/>
      <c r="G7" s="117"/>
      <c r="H7" s="116"/>
      <c r="L7" s="71"/>
      <c r="M7" s="71"/>
    </row>
    <row r="8" spans="1:13" ht="45.75" customHeight="1" thickBot="1" x14ac:dyDescent="0.4">
      <c r="A8" s="27" t="s">
        <v>112</v>
      </c>
      <c r="B8" s="30" t="s">
        <v>0</v>
      </c>
      <c r="C8" s="125" t="s">
        <v>1</v>
      </c>
      <c r="D8" s="2" t="s">
        <v>104</v>
      </c>
      <c r="E8" s="1" t="s">
        <v>2</v>
      </c>
      <c r="F8" s="27" t="s">
        <v>4</v>
      </c>
      <c r="G8" s="2" t="s">
        <v>15</v>
      </c>
      <c r="H8" s="52" t="s">
        <v>162</v>
      </c>
      <c r="I8" s="83" t="s">
        <v>161</v>
      </c>
      <c r="K8" s="27" t="s">
        <v>164</v>
      </c>
      <c r="L8" s="27" t="s">
        <v>165</v>
      </c>
    </row>
    <row r="9" spans="1:13" ht="57" customHeight="1" thickBot="1" x14ac:dyDescent="0.4">
      <c r="A9" s="28">
        <v>1</v>
      </c>
      <c r="B9" s="170" t="s">
        <v>3</v>
      </c>
      <c r="C9" s="55" t="s">
        <v>151</v>
      </c>
      <c r="D9" s="12" t="s">
        <v>4</v>
      </c>
      <c r="E9" s="7"/>
      <c r="F9" s="12">
        <v>1</v>
      </c>
      <c r="G9" s="12">
        <v>0</v>
      </c>
      <c r="H9" s="10">
        <v>0</v>
      </c>
      <c r="K9" s="102">
        <f t="shared" ref="K9:K17" si="1">PRODUCT(F9,H9)</f>
        <v>0</v>
      </c>
      <c r="L9" s="102">
        <f t="shared" ref="L9:L17" si="2">PRODUCT(G9,H9)</f>
        <v>0</v>
      </c>
    </row>
    <row r="10" spans="1:13" ht="36.75" customHeight="1" thickBot="1" x14ac:dyDescent="0.4">
      <c r="A10" s="28">
        <v>2</v>
      </c>
      <c r="B10" s="171"/>
      <c r="C10" s="55" t="s">
        <v>177</v>
      </c>
      <c r="D10" s="12" t="s">
        <v>4</v>
      </c>
      <c r="E10" s="7"/>
      <c r="F10" s="12">
        <v>1</v>
      </c>
      <c r="G10" s="12">
        <v>0</v>
      </c>
      <c r="H10" s="10">
        <v>0</v>
      </c>
      <c r="K10" s="102">
        <f t="shared" si="1"/>
        <v>0</v>
      </c>
      <c r="L10" s="102">
        <f t="shared" si="2"/>
        <v>0</v>
      </c>
    </row>
    <row r="11" spans="1:13" ht="45" customHeight="1" thickBot="1" x14ac:dyDescent="0.4">
      <c r="A11" s="28">
        <v>3</v>
      </c>
      <c r="B11" s="171"/>
      <c r="C11" s="55" t="s">
        <v>5</v>
      </c>
      <c r="D11" s="15" t="s">
        <v>4</v>
      </c>
      <c r="E11" s="25"/>
      <c r="F11" s="15">
        <v>1</v>
      </c>
      <c r="G11" s="15">
        <v>0</v>
      </c>
      <c r="H11" s="10">
        <v>0</v>
      </c>
      <c r="K11" s="102">
        <f t="shared" si="1"/>
        <v>0</v>
      </c>
      <c r="L11" s="102">
        <f t="shared" si="2"/>
        <v>0</v>
      </c>
    </row>
    <row r="12" spans="1:13" ht="39.75" customHeight="1" thickBot="1" x14ac:dyDescent="0.4">
      <c r="A12" s="28">
        <v>4</v>
      </c>
      <c r="B12" s="172"/>
      <c r="C12" s="55" t="s">
        <v>6</v>
      </c>
      <c r="D12" s="16" t="s">
        <v>4</v>
      </c>
      <c r="E12" s="17"/>
      <c r="F12" s="16">
        <v>1</v>
      </c>
      <c r="G12" s="16">
        <v>0</v>
      </c>
      <c r="H12" s="10">
        <v>0</v>
      </c>
      <c r="I12" s="91">
        <f>SUM(H9:H12)</f>
        <v>0</v>
      </c>
      <c r="K12" s="102">
        <f t="shared" si="1"/>
        <v>0</v>
      </c>
      <c r="L12" s="102">
        <f t="shared" si="2"/>
        <v>0</v>
      </c>
    </row>
    <row r="13" spans="1:13" ht="35.25" customHeight="1" thickBot="1" x14ac:dyDescent="0.4">
      <c r="A13" s="29">
        <v>5</v>
      </c>
      <c r="B13" s="173" t="s">
        <v>7</v>
      </c>
      <c r="C13" s="126" t="s">
        <v>106</v>
      </c>
      <c r="D13" s="16" t="s">
        <v>4</v>
      </c>
      <c r="E13" s="17"/>
      <c r="F13" s="16">
        <v>1</v>
      </c>
      <c r="G13" s="16">
        <v>0</v>
      </c>
      <c r="H13" s="53">
        <v>0</v>
      </c>
      <c r="I13" s="107"/>
      <c r="K13" s="102">
        <f t="shared" si="1"/>
        <v>0</v>
      </c>
      <c r="L13" s="102">
        <f t="shared" si="2"/>
        <v>0</v>
      </c>
    </row>
    <row r="14" spans="1:13" ht="29.25" customHeight="1" thickBot="1" x14ac:dyDescent="0.4">
      <c r="A14" s="29">
        <v>6</v>
      </c>
      <c r="B14" s="174"/>
      <c r="C14" s="126" t="s">
        <v>105</v>
      </c>
      <c r="D14" s="16" t="s">
        <v>4</v>
      </c>
      <c r="E14" s="17"/>
      <c r="F14" s="16">
        <v>1</v>
      </c>
      <c r="G14" s="16">
        <v>0</v>
      </c>
      <c r="H14" s="10">
        <v>0</v>
      </c>
      <c r="I14" s="107"/>
      <c r="K14" s="102">
        <f t="shared" si="1"/>
        <v>0</v>
      </c>
      <c r="L14" s="102">
        <f t="shared" si="2"/>
        <v>0</v>
      </c>
    </row>
    <row r="15" spans="1:13" ht="44.25" customHeight="1" thickBot="1" x14ac:dyDescent="0.4">
      <c r="A15" s="29">
        <v>7</v>
      </c>
      <c r="B15" s="174"/>
      <c r="C15" s="126" t="s">
        <v>107</v>
      </c>
      <c r="D15" s="12" t="s">
        <v>4</v>
      </c>
      <c r="E15" s="14" t="s">
        <v>8</v>
      </c>
      <c r="F15" s="12">
        <v>1</v>
      </c>
      <c r="G15" s="12">
        <v>0</v>
      </c>
      <c r="H15" s="10">
        <v>0</v>
      </c>
      <c r="I15" s="107"/>
      <c r="K15" s="102">
        <f t="shared" si="1"/>
        <v>0</v>
      </c>
      <c r="L15" s="102">
        <f t="shared" si="2"/>
        <v>0</v>
      </c>
    </row>
    <row r="16" spans="1:13" ht="36.75" customHeight="1" thickBot="1" x14ac:dyDescent="0.4">
      <c r="A16" s="29">
        <v>8</v>
      </c>
      <c r="B16" s="174"/>
      <c r="C16" s="126" t="s">
        <v>108</v>
      </c>
      <c r="D16" s="15" t="s">
        <v>4</v>
      </c>
      <c r="E16" s="11"/>
      <c r="F16" s="15">
        <v>1</v>
      </c>
      <c r="G16" s="15">
        <v>0</v>
      </c>
      <c r="H16" s="10">
        <v>0</v>
      </c>
      <c r="I16" s="107"/>
      <c r="K16" s="102">
        <f t="shared" si="1"/>
        <v>0</v>
      </c>
      <c r="L16" s="102">
        <f t="shared" si="2"/>
        <v>0</v>
      </c>
    </row>
    <row r="17" spans="1:14" ht="28.5" customHeight="1" thickBot="1" x14ac:dyDescent="0.4">
      <c r="A17" s="29">
        <v>9</v>
      </c>
      <c r="B17" s="175"/>
      <c r="C17" s="126" t="s">
        <v>9</v>
      </c>
      <c r="D17" s="16" t="s">
        <v>4</v>
      </c>
      <c r="E17" s="17"/>
      <c r="F17" s="16">
        <v>1</v>
      </c>
      <c r="G17" s="16">
        <v>0</v>
      </c>
      <c r="H17" s="10">
        <v>0</v>
      </c>
      <c r="I17" s="92">
        <f>SUM(H13:H17)</f>
        <v>0</v>
      </c>
      <c r="K17" s="102">
        <f t="shared" si="1"/>
        <v>0</v>
      </c>
      <c r="L17" s="102">
        <f t="shared" si="2"/>
        <v>0</v>
      </c>
    </row>
    <row r="18" spans="1:14" ht="42.75" customHeight="1" thickBot="1" x14ac:dyDescent="0.4">
      <c r="A18" s="56">
        <v>10</v>
      </c>
      <c r="B18" s="176" t="s">
        <v>10</v>
      </c>
      <c r="C18" s="127" t="s">
        <v>11</v>
      </c>
      <c r="D18" s="65" t="s">
        <v>152</v>
      </c>
      <c r="E18" s="57" t="s">
        <v>181</v>
      </c>
      <c r="F18" s="60">
        <v>0</v>
      </c>
      <c r="G18" s="60">
        <v>0</v>
      </c>
      <c r="H18" s="58">
        <v>0</v>
      </c>
      <c r="I18" s="107"/>
      <c r="K18" s="103">
        <v>0</v>
      </c>
      <c r="L18" s="103">
        <v>0</v>
      </c>
      <c r="N18" s="24"/>
    </row>
    <row r="19" spans="1:14" ht="39" customHeight="1" thickBot="1" x14ac:dyDescent="0.4">
      <c r="A19" s="32">
        <v>11</v>
      </c>
      <c r="B19" s="177"/>
      <c r="C19" s="128" t="s">
        <v>12</v>
      </c>
      <c r="D19" s="15" t="s">
        <v>4</v>
      </c>
      <c r="E19" s="11"/>
      <c r="F19" s="15">
        <v>1</v>
      </c>
      <c r="G19" s="15">
        <v>0</v>
      </c>
      <c r="H19" s="10">
        <v>0</v>
      </c>
      <c r="I19" s="107"/>
      <c r="K19" s="102">
        <f t="shared" ref="K19:K27" si="3">PRODUCT(F19,H19)</f>
        <v>0</v>
      </c>
      <c r="L19" s="102">
        <f t="shared" ref="L19:L27" si="4">PRODUCT(G19,H19)</f>
        <v>0</v>
      </c>
    </row>
    <row r="20" spans="1:14" ht="47.25" customHeight="1" thickBot="1" x14ac:dyDescent="0.4">
      <c r="A20" s="32">
        <v>12</v>
      </c>
      <c r="B20" s="177"/>
      <c r="C20" s="128" t="s">
        <v>13</v>
      </c>
      <c r="D20" s="15" t="s">
        <v>4</v>
      </c>
      <c r="E20" s="42" t="s">
        <v>153</v>
      </c>
      <c r="F20" s="41">
        <v>1</v>
      </c>
      <c r="G20" s="41">
        <v>0</v>
      </c>
      <c r="H20" s="10">
        <v>0</v>
      </c>
      <c r="I20" s="107"/>
      <c r="K20" s="102">
        <f t="shared" si="3"/>
        <v>0</v>
      </c>
      <c r="L20" s="102">
        <f t="shared" si="4"/>
        <v>0</v>
      </c>
    </row>
    <row r="21" spans="1:14" ht="117" customHeight="1" thickBot="1" x14ac:dyDescent="0.4">
      <c r="A21" s="32">
        <v>13</v>
      </c>
      <c r="B21" s="177"/>
      <c r="C21" s="129" t="s">
        <v>14</v>
      </c>
      <c r="D21" s="15" t="s">
        <v>15</v>
      </c>
      <c r="E21" s="14" t="s">
        <v>119</v>
      </c>
      <c r="F21" s="15">
        <v>0</v>
      </c>
      <c r="G21" s="15">
        <v>1</v>
      </c>
      <c r="H21" s="10">
        <v>0</v>
      </c>
      <c r="I21" s="107"/>
      <c r="K21" s="102">
        <f t="shared" si="3"/>
        <v>0</v>
      </c>
      <c r="L21" s="102">
        <f t="shared" si="4"/>
        <v>0</v>
      </c>
    </row>
    <row r="22" spans="1:14" ht="27.75" customHeight="1" thickBot="1" x14ac:dyDescent="0.4">
      <c r="A22" s="32">
        <v>14</v>
      </c>
      <c r="B22" s="177"/>
      <c r="C22" s="128" t="s">
        <v>16</v>
      </c>
      <c r="D22" s="15" t="s">
        <v>4</v>
      </c>
      <c r="E22" s="26"/>
      <c r="F22" s="41">
        <v>1</v>
      </c>
      <c r="G22" s="41">
        <v>0</v>
      </c>
      <c r="H22" s="10">
        <v>0</v>
      </c>
      <c r="I22" s="107"/>
      <c r="K22" s="102">
        <f t="shared" si="3"/>
        <v>0</v>
      </c>
      <c r="L22" s="102">
        <f t="shared" si="4"/>
        <v>0</v>
      </c>
    </row>
    <row r="23" spans="1:14" ht="56.25" customHeight="1" thickBot="1" x14ac:dyDescent="0.4">
      <c r="A23" s="32">
        <v>15</v>
      </c>
      <c r="B23" s="177"/>
      <c r="C23" s="130" t="s">
        <v>17</v>
      </c>
      <c r="D23" s="13" t="s">
        <v>15</v>
      </c>
      <c r="E23" s="14" t="s">
        <v>148</v>
      </c>
      <c r="F23" s="13">
        <v>0</v>
      </c>
      <c r="G23" s="13">
        <v>1</v>
      </c>
      <c r="H23" s="8">
        <v>0</v>
      </c>
      <c r="I23" s="107"/>
      <c r="K23" s="102">
        <f t="shared" si="3"/>
        <v>0</v>
      </c>
      <c r="L23" s="102">
        <f t="shared" si="4"/>
        <v>0</v>
      </c>
    </row>
    <row r="24" spans="1:14" ht="112.5" customHeight="1" thickBot="1" x14ac:dyDescent="0.4">
      <c r="A24" s="32">
        <v>16</v>
      </c>
      <c r="B24" s="177"/>
      <c r="C24" s="130" t="s">
        <v>18</v>
      </c>
      <c r="D24" s="15" t="s">
        <v>15</v>
      </c>
      <c r="E24" s="14" t="s">
        <v>146</v>
      </c>
      <c r="F24" s="41">
        <v>0</v>
      </c>
      <c r="G24" s="41">
        <v>1</v>
      </c>
      <c r="H24" s="8">
        <v>0</v>
      </c>
      <c r="I24" s="107"/>
      <c r="K24" s="102">
        <f t="shared" si="3"/>
        <v>0</v>
      </c>
      <c r="L24" s="102">
        <f t="shared" si="4"/>
        <v>0</v>
      </c>
    </row>
    <row r="25" spans="1:14" ht="93.75" customHeight="1" thickBot="1" x14ac:dyDescent="0.4">
      <c r="A25" s="32">
        <v>17</v>
      </c>
      <c r="B25" s="177"/>
      <c r="C25" s="130" t="s">
        <v>19</v>
      </c>
      <c r="D25" s="15" t="s">
        <v>15</v>
      </c>
      <c r="E25" s="14" t="s">
        <v>145</v>
      </c>
      <c r="F25" s="41">
        <v>0</v>
      </c>
      <c r="G25" s="41">
        <v>1</v>
      </c>
      <c r="H25" s="8">
        <v>0</v>
      </c>
      <c r="I25" s="107"/>
      <c r="K25" s="102">
        <f t="shared" si="3"/>
        <v>0</v>
      </c>
      <c r="L25" s="102">
        <f t="shared" si="4"/>
        <v>0</v>
      </c>
    </row>
    <row r="26" spans="1:14" ht="84" customHeight="1" thickBot="1" x14ac:dyDescent="0.4">
      <c r="A26" s="32">
        <v>18</v>
      </c>
      <c r="B26" s="177"/>
      <c r="C26" s="130" t="s">
        <v>20</v>
      </c>
      <c r="D26" s="15" t="s">
        <v>15</v>
      </c>
      <c r="E26" s="14" t="s">
        <v>147</v>
      </c>
      <c r="F26" s="41">
        <v>0</v>
      </c>
      <c r="G26" s="41">
        <v>1</v>
      </c>
      <c r="H26" s="8">
        <v>0</v>
      </c>
      <c r="I26" s="107"/>
      <c r="K26" s="102">
        <f t="shared" si="3"/>
        <v>0</v>
      </c>
      <c r="L26" s="102">
        <f t="shared" si="4"/>
        <v>0</v>
      </c>
    </row>
    <row r="27" spans="1:14" ht="78" customHeight="1" thickBot="1" x14ac:dyDescent="0.4">
      <c r="A27" s="32">
        <v>19</v>
      </c>
      <c r="B27" s="177"/>
      <c r="C27" s="129" t="s">
        <v>156</v>
      </c>
      <c r="D27" s="15" t="s">
        <v>15</v>
      </c>
      <c r="E27" s="14" t="s">
        <v>155</v>
      </c>
      <c r="F27" s="41">
        <v>0</v>
      </c>
      <c r="G27" s="41">
        <v>1</v>
      </c>
      <c r="H27" s="8">
        <v>0</v>
      </c>
      <c r="I27" s="107"/>
      <c r="K27" s="102">
        <f t="shared" si="3"/>
        <v>0</v>
      </c>
      <c r="L27" s="102">
        <f t="shared" si="4"/>
        <v>0</v>
      </c>
    </row>
    <row r="28" spans="1:14" ht="50.25" customHeight="1" thickBot="1" x14ac:dyDescent="0.4">
      <c r="A28" s="56">
        <v>20</v>
      </c>
      <c r="B28" s="177"/>
      <c r="C28" s="127" t="s">
        <v>21</v>
      </c>
      <c r="D28" s="65" t="s">
        <v>152</v>
      </c>
      <c r="E28" s="59" t="s">
        <v>182</v>
      </c>
      <c r="F28" s="60">
        <v>0</v>
      </c>
      <c r="G28" s="60">
        <v>0</v>
      </c>
      <c r="H28" s="58">
        <v>0</v>
      </c>
      <c r="I28" s="107"/>
      <c r="K28" s="103">
        <v>0</v>
      </c>
      <c r="L28" s="104">
        <v>0</v>
      </c>
    </row>
    <row r="29" spans="1:14" ht="65.25" customHeight="1" thickBot="1" x14ac:dyDescent="0.4">
      <c r="A29" s="32">
        <v>21</v>
      </c>
      <c r="B29" s="178"/>
      <c r="C29" s="128" t="s">
        <v>22</v>
      </c>
      <c r="D29" s="15" t="s">
        <v>4</v>
      </c>
      <c r="E29" s="42" t="s">
        <v>149</v>
      </c>
      <c r="F29" s="44">
        <v>1</v>
      </c>
      <c r="G29" s="44">
        <v>0</v>
      </c>
      <c r="H29" s="10">
        <v>0</v>
      </c>
      <c r="I29" s="93">
        <f>SUM(H18:H29)</f>
        <v>0</v>
      </c>
      <c r="K29" s="102">
        <f>PRODUCT(F29,H29)</f>
        <v>0</v>
      </c>
      <c r="L29" s="102">
        <f>PRODUCT(G29,H29)</f>
        <v>0</v>
      </c>
    </row>
    <row r="30" spans="1:14" ht="92.25" customHeight="1" thickBot="1" x14ac:dyDescent="0.4">
      <c r="A30" s="56">
        <v>22</v>
      </c>
      <c r="B30" s="157" t="s">
        <v>23</v>
      </c>
      <c r="C30" s="131" t="s">
        <v>24</v>
      </c>
      <c r="D30" s="66" t="s">
        <v>152</v>
      </c>
      <c r="E30" s="59" t="s">
        <v>181</v>
      </c>
      <c r="F30" s="61">
        <v>0</v>
      </c>
      <c r="G30" s="61">
        <v>0</v>
      </c>
      <c r="H30" s="58">
        <v>0</v>
      </c>
      <c r="I30" s="107"/>
      <c r="K30" s="104">
        <v>0</v>
      </c>
      <c r="L30" s="104">
        <v>0</v>
      </c>
    </row>
    <row r="31" spans="1:14" ht="62.25" customHeight="1" thickBot="1" x14ac:dyDescent="0.4">
      <c r="A31" s="33">
        <v>23</v>
      </c>
      <c r="B31" s="158"/>
      <c r="C31" s="132" t="s">
        <v>26</v>
      </c>
      <c r="D31" s="73" t="s">
        <v>4</v>
      </c>
      <c r="E31" s="74"/>
      <c r="F31" s="73">
        <v>1</v>
      </c>
      <c r="G31" s="73">
        <v>0</v>
      </c>
      <c r="H31" s="75">
        <v>0</v>
      </c>
      <c r="I31" s="107"/>
      <c r="K31" s="105">
        <f t="shared" ref="K31:K62" si="5">PRODUCT(F31,H31)</f>
        <v>0</v>
      </c>
      <c r="L31" s="105">
        <f t="shared" ref="L31:L62" si="6">PRODUCT(G31,H31)</f>
        <v>0</v>
      </c>
    </row>
    <row r="32" spans="1:14" ht="61.5" customHeight="1" thickBot="1" x14ac:dyDescent="0.4">
      <c r="A32" s="33">
        <v>24</v>
      </c>
      <c r="B32" s="158"/>
      <c r="C32" s="132" t="s">
        <v>25</v>
      </c>
      <c r="D32" s="73" t="s">
        <v>4</v>
      </c>
      <c r="E32" s="74"/>
      <c r="F32" s="73">
        <v>1</v>
      </c>
      <c r="G32" s="73">
        <v>0</v>
      </c>
      <c r="H32" s="75">
        <v>0</v>
      </c>
      <c r="I32" s="107"/>
      <c r="K32" s="105">
        <f t="shared" si="5"/>
        <v>0</v>
      </c>
      <c r="L32" s="105">
        <f t="shared" si="6"/>
        <v>0</v>
      </c>
    </row>
    <row r="33" spans="1:12" ht="79.5" customHeight="1" thickBot="1" x14ac:dyDescent="0.4">
      <c r="A33" s="33">
        <v>25</v>
      </c>
      <c r="B33" s="158"/>
      <c r="C33" s="133" t="s">
        <v>27</v>
      </c>
      <c r="D33" s="76" t="s">
        <v>15</v>
      </c>
      <c r="E33" s="77" t="s">
        <v>121</v>
      </c>
      <c r="F33" s="76">
        <v>0</v>
      </c>
      <c r="G33" s="76">
        <v>1</v>
      </c>
      <c r="H33" s="75">
        <v>0</v>
      </c>
      <c r="I33" s="107"/>
      <c r="K33" s="105">
        <f t="shared" si="5"/>
        <v>0</v>
      </c>
      <c r="L33" s="105">
        <f t="shared" si="6"/>
        <v>0</v>
      </c>
    </row>
    <row r="34" spans="1:12" ht="76.5" customHeight="1" thickBot="1" x14ac:dyDescent="0.4">
      <c r="A34" s="33">
        <v>26</v>
      </c>
      <c r="B34" s="158"/>
      <c r="C34" s="133" t="s">
        <v>28</v>
      </c>
      <c r="D34" s="76" t="s">
        <v>15</v>
      </c>
      <c r="E34" s="77" t="s">
        <v>120</v>
      </c>
      <c r="F34" s="76">
        <v>0</v>
      </c>
      <c r="G34" s="76">
        <v>1</v>
      </c>
      <c r="H34" s="75">
        <v>0</v>
      </c>
      <c r="I34" s="107"/>
      <c r="K34" s="105">
        <f t="shared" si="5"/>
        <v>0</v>
      </c>
      <c r="L34" s="105">
        <f t="shared" si="6"/>
        <v>0</v>
      </c>
    </row>
    <row r="35" spans="1:12" ht="90" customHeight="1" thickBot="1" x14ac:dyDescent="0.4">
      <c r="A35" s="33">
        <v>27</v>
      </c>
      <c r="B35" s="158"/>
      <c r="C35" s="134" t="s">
        <v>29</v>
      </c>
      <c r="D35" s="78" t="s">
        <v>15</v>
      </c>
      <c r="E35" s="77" t="s">
        <v>150</v>
      </c>
      <c r="F35" s="79">
        <v>0</v>
      </c>
      <c r="G35" s="79">
        <v>1</v>
      </c>
      <c r="H35" s="75">
        <v>0</v>
      </c>
      <c r="I35" s="107"/>
      <c r="K35" s="105">
        <f t="shared" si="5"/>
        <v>0</v>
      </c>
      <c r="L35" s="105">
        <f t="shared" si="6"/>
        <v>0</v>
      </c>
    </row>
    <row r="36" spans="1:12" ht="49.5" customHeight="1" thickBot="1" x14ac:dyDescent="0.4">
      <c r="A36" s="33">
        <v>28</v>
      </c>
      <c r="B36" s="159"/>
      <c r="C36" s="135" t="s">
        <v>30</v>
      </c>
      <c r="D36" s="73" t="s">
        <v>4</v>
      </c>
      <c r="E36" s="77"/>
      <c r="F36" s="79">
        <v>1</v>
      </c>
      <c r="G36" s="79">
        <v>0</v>
      </c>
      <c r="H36" s="75">
        <v>0</v>
      </c>
      <c r="I36" s="94">
        <f>SUM(H30:H36)</f>
        <v>0</v>
      </c>
      <c r="K36" s="105">
        <f t="shared" si="5"/>
        <v>0</v>
      </c>
      <c r="L36" s="105">
        <f t="shared" si="6"/>
        <v>0</v>
      </c>
    </row>
    <row r="37" spans="1:12" ht="55.5" customHeight="1" thickBot="1" x14ac:dyDescent="0.4">
      <c r="A37" s="33">
        <v>29</v>
      </c>
      <c r="B37" s="157" t="s">
        <v>31</v>
      </c>
      <c r="C37" s="132" t="s">
        <v>32</v>
      </c>
      <c r="D37" s="73" t="s">
        <v>4</v>
      </c>
      <c r="E37" s="80"/>
      <c r="F37" s="73">
        <v>1</v>
      </c>
      <c r="G37" s="73">
        <v>0</v>
      </c>
      <c r="H37" s="75">
        <v>0</v>
      </c>
      <c r="I37" s="107"/>
      <c r="K37" s="105">
        <f t="shared" si="5"/>
        <v>0</v>
      </c>
      <c r="L37" s="105">
        <f t="shared" si="6"/>
        <v>0</v>
      </c>
    </row>
    <row r="38" spans="1:12" ht="36" customHeight="1" thickBot="1" x14ac:dyDescent="0.4">
      <c r="A38" s="33">
        <v>30</v>
      </c>
      <c r="B38" s="158"/>
      <c r="C38" s="132" t="s">
        <v>33</v>
      </c>
      <c r="D38" s="73" t="s">
        <v>4</v>
      </c>
      <c r="E38" s="80"/>
      <c r="F38" s="73">
        <v>1</v>
      </c>
      <c r="G38" s="73">
        <v>0</v>
      </c>
      <c r="H38" s="75">
        <v>0</v>
      </c>
      <c r="I38" s="107"/>
      <c r="K38" s="105">
        <f t="shared" si="5"/>
        <v>0</v>
      </c>
      <c r="L38" s="105">
        <f t="shared" si="6"/>
        <v>0</v>
      </c>
    </row>
    <row r="39" spans="1:12" ht="113.25" customHeight="1" thickBot="1" x14ac:dyDescent="0.4">
      <c r="A39" s="33">
        <v>31</v>
      </c>
      <c r="B39" s="158"/>
      <c r="C39" s="134" t="s">
        <v>178</v>
      </c>
      <c r="D39" s="78" t="s">
        <v>15</v>
      </c>
      <c r="E39" s="77" t="s">
        <v>122</v>
      </c>
      <c r="F39" s="78">
        <v>0</v>
      </c>
      <c r="G39" s="78">
        <v>1</v>
      </c>
      <c r="H39" s="75">
        <v>0</v>
      </c>
      <c r="I39" s="107"/>
      <c r="K39" s="105">
        <f t="shared" si="5"/>
        <v>0</v>
      </c>
      <c r="L39" s="105">
        <f t="shared" si="6"/>
        <v>0</v>
      </c>
    </row>
    <row r="40" spans="1:12" ht="116.25" customHeight="1" thickBot="1" x14ac:dyDescent="0.4">
      <c r="A40" s="33">
        <v>32</v>
      </c>
      <c r="B40" s="158"/>
      <c r="C40" s="132" t="s">
        <v>34</v>
      </c>
      <c r="D40" s="73" t="s">
        <v>15</v>
      </c>
      <c r="E40" s="77" t="s">
        <v>135</v>
      </c>
      <c r="F40" s="73">
        <v>0</v>
      </c>
      <c r="G40" s="73">
        <v>1</v>
      </c>
      <c r="H40" s="75">
        <v>0</v>
      </c>
      <c r="I40" s="107"/>
      <c r="K40" s="105">
        <f t="shared" si="5"/>
        <v>0</v>
      </c>
      <c r="L40" s="105">
        <f t="shared" si="6"/>
        <v>0</v>
      </c>
    </row>
    <row r="41" spans="1:12" ht="32.25" customHeight="1" thickBot="1" x14ac:dyDescent="0.4">
      <c r="A41" s="33">
        <v>33</v>
      </c>
      <c r="B41" s="158"/>
      <c r="C41" s="132" t="s">
        <v>35</v>
      </c>
      <c r="D41" s="73" t="s">
        <v>4</v>
      </c>
      <c r="E41" s="81"/>
      <c r="F41" s="79">
        <v>1</v>
      </c>
      <c r="G41" s="79">
        <v>0</v>
      </c>
      <c r="H41" s="75">
        <v>0</v>
      </c>
      <c r="I41" s="107"/>
      <c r="K41" s="105">
        <f t="shared" si="5"/>
        <v>0</v>
      </c>
      <c r="L41" s="105">
        <f t="shared" si="6"/>
        <v>0</v>
      </c>
    </row>
    <row r="42" spans="1:12" ht="45.75" customHeight="1" thickBot="1" x14ac:dyDescent="0.4">
      <c r="A42" s="33">
        <v>34</v>
      </c>
      <c r="B42" s="159"/>
      <c r="C42" s="132" t="s">
        <v>36</v>
      </c>
      <c r="D42" s="73" t="s">
        <v>4</v>
      </c>
      <c r="E42" s="81"/>
      <c r="F42" s="79">
        <v>1</v>
      </c>
      <c r="G42" s="79">
        <v>0</v>
      </c>
      <c r="H42" s="75">
        <v>0</v>
      </c>
      <c r="I42" s="94">
        <f>SUM(H37:H42)</f>
        <v>0</v>
      </c>
      <c r="K42" s="105">
        <f t="shared" si="5"/>
        <v>0</v>
      </c>
      <c r="L42" s="105">
        <f t="shared" si="6"/>
        <v>0</v>
      </c>
    </row>
    <row r="43" spans="1:12" ht="41.25" customHeight="1" thickBot="1" x14ac:dyDescent="0.4">
      <c r="A43" s="33">
        <v>35</v>
      </c>
      <c r="B43" s="145" t="s">
        <v>37</v>
      </c>
      <c r="C43" s="132" t="s">
        <v>109</v>
      </c>
      <c r="D43" s="73" t="s">
        <v>4</v>
      </c>
      <c r="E43" s="80"/>
      <c r="F43" s="73">
        <v>1</v>
      </c>
      <c r="G43" s="73">
        <v>0</v>
      </c>
      <c r="H43" s="75">
        <v>0</v>
      </c>
      <c r="I43" s="107"/>
      <c r="K43" s="105">
        <f t="shared" si="5"/>
        <v>0</v>
      </c>
      <c r="L43" s="105">
        <f t="shared" si="6"/>
        <v>0</v>
      </c>
    </row>
    <row r="44" spans="1:12" ht="32.25" customHeight="1" thickBot="1" x14ac:dyDescent="0.4">
      <c r="A44" s="33">
        <v>36</v>
      </c>
      <c r="B44" s="146"/>
      <c r="C44" s="132" t="s">
        <v>110</v>
      </c>
      <c r="D44" s="73" t="s">
        <v>4</v>
      </c>
      <c r="E44" s="80"/>
      <c r="F44" s="73">
        <v>1</v>
      </c>
      <c r="G44" s="73">
        <v>0</v>
      </c>
      <c r="H44" s="75">
        <v>0</v>
      </c>
      <c r="I44" s="107"/>
      <c r="K44" s="105">
        <f t="shared" si="5"/>
        <v>0</v>
      </c>
      <c r="L44" s="105">
        <f t="shared" si="6"/>
        <v>0</v>
      </c>
    </row>
    <row r="45" spans="1:12" ht="23.25" customHeight="1" thickBot="1" x14ac:dyDescent="0.4">
      <c r="A45" s="33">
        <v>37</v>
      </c>
      <c r="B45" s="146"/>
      <c r="C45" s="132" t="s">
        <v>111</v>
      </c>
      <c r="D45" s="73" t="s">
        <v>4</v>
      </c>
      <c r="E45" s="80"/>
      <c r="F45" s="73">
        <v>1</v>
      </c>
      <c r="G45" s="73">
        <v>0</v>
      </c>
      <c r="H45" s="75">
        <v>0</v>
      </c>
      <c r="I45" s="107"/>
      <c r="K45" s="105">
        <f t="shared" si="5"/>
        <v>0</v>
      </c>
      <c r="L45" s="105">
        <f t="shared" si="6"/>
        <v>0</v>
      </c>
    </row>
    <row r="46" spans="1:12" ht="25.5" customHeight="1" thickBot="1" x14ac:dyDescent="0.4">
      <c r="A46" s="33">
        <v>38</v>
      </c>
      <c r="B46" s="146"/>
      <c r="C46" s="132" t="s">
        <v>179</v>
      </c>
      <c r="D46" s="73" t="s">
        <v>4</v>
      </c>
      <c r="E46" s="80"/>
      <c r="F46" s="73">
        <v>1</v>
      </c>
      <c r="G46" s="73">
        <v>0</v>
      </c>
      <c r="H46" s="75">
        <v>0</v>
      </c>
      <c r="I46" s="107"/>
      <c r="K46" s="105">
        <f t="shared" si="5"/>
        <v>0</v>
      </c>
      <c r="L46" s="105">
        <f t="shared" si="6"/>
        <v>0</v>
      </c>
    </row>
    <row r="47" spans="1:12" ht="33.75" customHeight="1" thickBot="1" x14ac:dyDescent="0.4">
      <c r="A47" s="33">
        <v>39</v>
      </c>
      <c r="B47" s="147"/>
      <c r="C47" s="132" t="s">
        <v>38</v>
      </c>
      <c r="D47" s="73" t="s">
        <v>4</v>
      </c>
      <c r="E47" s="80"/>
      <c r="F47" s="73">
        <v>1</v>
      </c>
      <c r="G47" s="73">
        <v>0</v>
      </c>
      <c r="H47" s="75">
        <v>0</v>
      </c>
      <c r="I47" s="94">
        <f>SUM(H43:H47)</f>
        <v>0</v>
      </c>
      <c r="K47" s="105">
        <f t="shared" si="5"/>
        <v>0</v>
      </c>
      <c r="L47" s="105">
        <f t="shared" si="6"/>
        <v>0</v>
      </c>
    </row>
    <row r="48" spans="1:12" ht="102" customHeight="1" thickBot="1" x14ac:dyDescent="0.4">
      <c r="A48" s="34">
        <v>40</v>
      </c>
      <c r="B48" s="148" t="s">
        <v>39</v>
      </c>
      <c r="C48" s="136" t="s">
        <v>180</v>
      </c>
      <c r="D48" s="18" t="s">
        <v>15</v>
      </c>
      <c r="E48" s="3" t="s">
        <v>144</v>
      </c>
      <c r="F48" s="19">
        <v>0</v>
      </c>
      <c r="G48" s="19">
        <v>1</v>
      </c>
      <c r="H48" s="54">
        <v>0</v>
      </c>
      <c r="I48" s="107"/>
      <c r="K48" s="106">
        <f t="shared" si="5"/>
        <v>0</v>
      </c>
      <c r="L48" s="106">
        <f t="shared" si="6"/>
        <v>0</v>
      </c>
    </row>
    <row r="49" spans="1:12" ht="46.5" customHeight="1" thickBot="1" x14ac:dyDescent="0.4">
      <c r="A49" s="34">
        <v>41</v>
      </c>
      <c r="B49" s="149"/>
      <c r="C49" s="137" t="s">
        <v>40</v>
      </c>
      <c r="D49" s="19" t="s">
        <v>4</v>
      </c>
      <c r="E49" s="20"/>
      <c r="F49" s="19">
        <v>1</v>
      </c>
      <c r="G49" s="19">
        <v>0</v>
      </c>
      <c r="H49" s="54">
        <v>0</v>
      </c>
      <c r="I49" s="107"/>
      <c r="K49" s="106">
        <f t="shared" si="5"/>
        <v>0</v>
      </c>
      <c r="L49" s="106">
        <f t="shared" si="6"/>
        <v>0</v>
      </c>
    </row>
    <row r="50" spans="1:12" ht="32.25" customHeight="1" thickBot="1" x14ac:dyDescent="0.4">
      <c r="A50" s="34">
        <v>42</v>
      </c>
      <c r="B50" s="150"/>
      <c r="C50" s="137" t="s">
        <v>41</v>
      </c>
      <c r="D50" s="4" t="s">
        <v>4</v>
      </c>
      <c r="E50" s="5"/>
      <c r="F50" s="4">
        <v>1</v>
      </c>
      <c r="G50" s="4">
        <v>0</v>
      </c>
      <c r="H50" s="54">
        <v>0</v>
      </c>
      <c r="I50" s="95">
        <f>SUM(H48:H50)</f>
        <v>0</v>
      </c>
      <c r="K50" s="106">
        <f t="shared" si="5"/>
        <v>0</v>
      </c>
      <c r="L50" s="106">
        <f t="shared" si="6"/>
        <v>0</v>
      </c>
    </row>
    <row r="51" spans="1:12" ht="60.75" customHeight="1" thickBot="1" x14ac:dyDescent="0.4">
      <c r="A51" s="34">
        <v>43</v>
      </c>
      <c r="B51" s="67" t="s">
        <v>42</v>
      </c>
      <c r="C51" s="137" t="s">
        <v>102</v>
      </c>
      <c r="D51" s="21" t="s">
        <v>4</v>
      </c>
      <c r="E51" s="22"/>
      <c r="F51" s="21">
        <v>1</v>
      </c>
      <c r="G51" s="21">
        <v>0</v>
      </c>
      <c r="H51" s="54">
        <v>0</v>
      </c>
      <c r="I51" s="95">
        <f>SUM(H51)</f>
        <v>0</v>
      </c>
      <c r="K51" s="106">
        <f t="shared" si="5"/>
        <v>0</v>
      </c>
      <c r="L51" s="106">
        <f t="shared" si="6"/>
        <v>0</v>
      </c>
    </row>
    <row r="52" spans="1:12" ht="69.75" customHeight="1" thickBot="1" x14ac:dyDescent="0.4">
      <c r="A52" s="34">
        <v>44</v>
      </c>
      <c r="B52" s="151" t="s">
        <v>43</v>
      </c>
      <c r="C52" s="137" t="s">
        <v>103</v>
      </c>
      <c r="D52" s="21" t="s">
        <v>4</v>
      </c>
      <c r="E52" s="22"/>
      <c r="F52" s="21">
        <v>1</v>
      </c>
      <c r="G52" s="21">
        <v>0</v>
      </c>
      <c r="H52" s="54">
        <v>0</v>
      </c>
      <c r="I52" s="107"/>
      <c r="K52" s="106">
        <f t="shared" si="5"/>
        <v>0</v>
      </c>
      <c r="L52" s="106">
        <f t="shared" si="6"/>
        <v>0</v>
      </c>
    </row>
    <row r="53" spans="1:12" ht="41.25" customHeight="1" thickBot="1" x14ac:dyDescent="0.4">
      <c r="A53" s="34">
        <v>45</v>
      </c>
      <c r="B53" s="152"/>
      <c r="C53" s="137" t="s">
        <v>44</v>
      </c>
      <c r="D53" s="18" t="s">
        <v>4</v>
      </c>
      <c r="E53" s="23"/>
      <c r="F53" s="18">
        <v>1</v>
      </c>
      <c r="G53" s="18">
        <v>0</v>
      </c>
      <c r="H53" s="54">
        <v>0</v>
      </c>
      <c r="I53" s="95">
        <f>SUM(H52,H53)</f>
        <v>0</v>
      </c>
      <c r="K53" s="106">
        <f t="shared" si="5"/>
        <v>0</v>
      </c>
      <c r="L53" s="106">
        <f t="shared" si="6"/>
        <v>0</v>
      </c>
    </row>
    <row r="54" spans="1:12" ht="48" customHeight="1" thickBot="1" x14ac:dyDescent="0.4">
      <c r="A54" s="34">
        <v>46</v>
      </c>
      <c r="B54" s="151" t="s">
        <v>45</v>
      </c>
      <c r="C54" s="137" t="s">
        <v>46</v>
      </c>
      <c r="D54" s="4" t="s">
        <v>4</v>
      </c>
      <c r="E54" s="5"/>
      <c r="F54" s="4">
        <v>1</v>
      </c>
      <c r="G54" s="4">
        <v>0</v>
      </c>
      <c r="H54" s="54">
        <v>0</v>
      </c>
      <c r="I54" s="107"/>
      <c r="K54" s="106">
        <f t="shared" si="5"/>
        <v>0</v>
      </c>
      <c r="L54" s="106">
        <f t="shared" si="6"/>
        <v>0</v>
      </c>
    </row>
    <row r="55" spans="1:12" ht="87.75" customHeight="1" thickBot="1" x14ac:dyDescent="0.4">
      <c r="A55" s="34">
        <v>47</v>
      </c>
      <c r="B55" s="152"/>
      <c r="C55" s="137" t="s">
        <v>47</v>
      </c>
      <c r="D55" s="4" t="s">
        <v>15</v>
      </c>
      <c r="E55" s="3" t="s">
        <v>117</v>
      </c>
      <c r="F55" s="4">
        <v>0</v>
      </c>
      <c r="G55" s="4">
        <v>1</v>
      </c>
      <c r="H55" s="54">
        <v>0</v>
      </c>
      <c r="I55" s="95">
        <f>SUM(H54,H55)</f>
        <v>0</v>
      </c>
      <c r="K55" s="106">
        <f t="shared" si="5"/>
        <v>0</v>
      </c>
      <c r="L55" s="106">
        <f t="shared" si="6"/>
        <v>0</v>
      </c>
    </row>
    <row r="56" spans="1:12" ht="39" customHeight="1" thickBot="1" x14ac:dyDescent="0.4">
      <c r="A56" s="34">
        <v>48</v>
      </c>
      <c r="B56" s="151" t="s">
        <v>48</v>
      </c>
      <c r="C56" s="137" t="s">
        <v>49</v>
      </c>
      <c r="D56" s="4" t="s">
        <v>4</v>
      </c>
      <c r="E56" s="23"/>
      <c r="F56" s="4">
        <v>1</v>
      </c>
      <c r="G56" s="4">
        <v>0</v>
      </c>
      <c r="H56" s="54">
        <v>0</v>
      </c>
      <c r="I56" s="107"/>
      <c r="K56" s="106">
        <f t="shared" si="5"/>
        <v>0</v>
      </c>
      <c r="L56" s="106">
        <f t="shared" si="6"/>
        <v>0</v>
      </c>
    </row>
    <row r="57" spans="1:12" ht="66.75" customHeight="1" thickBot="1" x14ac:dyDescent="0.4">
      <c r="A57" s="34">
        <v>49</v>
      </c>
      <c r="B57" s="153"/>
      <c r="C57" s="137" t="s">
        <v>50</v>
      </c>
      <c r="D57" s="4" t="s">
        <v>4</v>
      </c>
      <c r="E57" s="23"/>
      <c r="F57" s="4">
        <v>1</v>
      </c>
      <c r="G57" s="4">
        <v>0</v>
      </c>
      <c r="H57" s="54">
        <v>0</v>
      </c>
      <c r="I57" s="107"/>
      <c r="K57" s="106">
        <f t="shared" si="5"/>
        <v>0</v>
      </c>
      <c r="L57" s="106">
        <f t="shared" si="6"/>
        <v>0</v>
      </c>
    </row>
    <row r="58" spans="1:12" ht="99" customHeight="1" thickBot="1" x14ac:dyDescent="0.4">
      <c r="A58" s="34">
        <v>50</v>
      </c>
      <c r="B58" s="152"/>
      <c r="C58" s="137" t="s">
        <v>51</v>
      </c>
      <c r="D58" s="4" t="s">
        <v>15</v>
      </c>
      <c r="E58" s="3" t="s">
        <v>118</v>
      </c>
      <c r="F58" s="4">
        <v>0</v>
      </c>
      <c r="G58" s="4">
        <v>1</v>
      </c>
      <c r="H58" s="54">
        <v>0</v>
      </c>
      <c r="I58" s="95">
        <f>SUM(H56:H58)</f>
        <v>0</v>
      </c>
      <c r="K58" s="106">
        <f t="shared" si="5"/>
        <v>0</v>
      </c>
      <c r="L58" s="106">
        <f t="shared" si="6"/>
        <v>0</v>
      </c>
    </row>
    <row r="59" spans="1:12" ht="65.25" customHeight="1" thickBot="1" x14ac:dyDescent="0.4">
      <c r="A59" s="34">
        <v>51</v>
      </c>
      <c r="B59" s="148" t="s">
        <v>52</v>
      </c>
      <c r="C59" s="137" t="s">
        <v>53</v>
      </c>
      <c r="D59" s="21" t="s">
        <v>4</v>
      </c>
      <c r="E59" s="22"/>
      <c r="F59" s="21">
        <v>1</v>
      </c>
      <c r="G59" s="21">
        <v>0</v>
      </c>
      <c r="H59" s="54">
        <v>0</v>
      </c>
      <c r="I59" s="107"/>
      <c r="K59" s="106">
        <f t="shared" si="5"/>
        <v>0</v>
      </c>
      <c r="L59" s="106">
        <f t="shared" si="6"/>
        <v>0</v>
      </c>
    </row>
    <row r="60" spans="1:12" ht="120.75" customHeight="1" thickBot="1" x14ac:dyDescent="0.4">
      <c r="A60" s="34">
        <v>52</v>
      </c>
      <c r="B60" s="149"/>
      <c r="C60" s="137" t="s">
        <v>54</v>
      </c>
      <c r="D60" s="21" t="s">
        <v>15</v>
      </c>
      <c r="E60" s="36" t="s">
        <v>123</v>
      </c>
      <c r="F60" s="21">
        <v>0</v>
      </c>
      <c r="G60" s="21">
        <v>1</v>
      </c>
      <c r="H60" s="54">
        <v>0</v>
      </c>
      <c r="I60" s="107"/>
      <c r="K60" s="106">
        <f t="shared" si="5"/>
        <v>0</v>
      </c>
      <c r="L60" s="106">
        <f t="shared" si="6"/>
        <v>0</v>
      </c>
    </row>
    <row r="61" spans="1:12" ht="45" customHeight="1" thickBot="1" x14ac:dyDescent="0.4">
      <c r="A61" s="34">
        <v>53</v>
      </c>
      <c r="B61" s="149"/>
      <c r="C61" s="137" t="s">
        <v>55</v>
      </c>
      <c r="D61" s="21" t="s">
        <v>4</v>
      </c>
      <c r="E61" s="22"/>
      <c r="F61" s="21">
        <v>1</v>
      </c>
      <c r="G61" s="21">
        <v>0</v>
      </c>
      <c r="H61" s="54">
        <v>0</v>
      </c>
      <c r="I61" s="107"/>
      <c r="K61" s="106">
        <f t="shared" si="5"/>
        <v>0</v>
      </c>
      <c r="L61" s="106">
        <f t="shared" si="6"/>
        <v>0</v>
      </c>
    </row>
    <row r="62" spans="1:12" ht="38.25" customHeight="1" thickBot="1" x14ac:dyDescent="0.4">
      <c r="A62" s="34">
        <v>54</v>
      </c>
      <c r="B62" s="149"/>
      <c r="C62" s="137" t="s">
        <v>56</v>
      </c>
      <c r="D62" s="21" t="s">
        <v>4</v>
      </c>
      <c r="E62" s="22"/>
      <c r="F62" s="21">
        <v>1</v>
      </c>
      <c r="G62" s="21">
        <v>0</v>
      </c>
      <c r="H62" s="54">
        <v>0</v>
      </c>
      <c r="I62" s="107"/>
      <c r="K62" s="106">
        <f t="shared" si="5"/>
        <v>0</v>
      </c>
      <c r="L62" s="106">
        <f t="shared" si="6"/>
        <v>0</v>
      </c>
    </row>
    <row r="63" spans="1:12" ht="126" customHeight="1" thickBot="1" x14ac:dyDescent="0.4">
      <c r="A63" s="34">
        <v>55</v>
      </c>
      <c r="B63" s="149"/>
      <c r="C63" s="137" t="s">
        <v>57</v>
      </c>
      <c r="D63" s="21" t="s">
        <v>15</v>
      </c>
      <c r="E63" s="36" t="s">
        <v>124</v>
      </c>
      <c r="F63" s="21">
        <v>0</v>
      </c>
      <c r="G63" s="21">
        <v>1</v>
      </c>
      <c r="H63" s="54">
        <v>0</v>
      </c>
      <c r="I63" s="107"/>
      <c r="K63" s="106">
        <f t="shared" ref="K63:K94" si="7">PRODUCT(F63,H63)</f>
        <v>0</v>
      </c>
      <c r="L63" s="106">
        <f t="shared" ref="L63:L94" si="8">PRODUCT(G63,H63)</f>
        <v>0</v>
      </c>
    </row>
    <row r="64" spans="1:12" ht="69.75" customHeight="1" thickBot="1" x14ac:dyDescent="0.4">
      <c r="A64" s="34">
        <v>56</v>
      </c>
      <c r="B64" s="149"/>
      <c r="C64" s="137" t="s">
        <v>58</v>
      </c>
      <c r="D64" s="18" t="s">
        <v>4</v>
      </c>
      <c r="E64" s="23"/>
      <c r="F64" s="18">
        <v>1</v>
      </c>
      <c r="G64" s="18">
        <v>0</v>
      </c>
      <c r="H64" s="54">
        <v>0</v>
      </c>
      <c r="I64" s="107"/>
      <c r="K64" s="106">
        <f t="shared" si="7"/>
        <v>0</v>
      </c>
      <c r="L64" s="106">
        <f t="shared" si="8"/>
        <v>0</v>
      </c>
    </row>
    <row r="65" spans="1:12" ht="144" customHeight="1" thickBot="1" x14ac:dyDescent="0.4">
      <c r="A65" s="34">
        <v>57</v>
      </c>
      <c r="B65" s="150"/>
      <c r="C65" s="137" t="s">
        <v>59</v>
      </c>
      <c r="D65" s="4" t="s">
        <v>15</v>
      </c>
      <c r="E65" s="36" t="s">
        <v>125</v>
      </c>
      <c r="F65" s="4">
        <v>0</v>
      </c>
      <c r="G65" s="4">
        <v>1</v>
      </c>
      <c r="H65" s="54">
        <v>0</v>
      </c>
      <c r="I65" s="95">
        <f>SUM(H59:H65)</f>
        <v>0</v>
      </c>
      <c r="K65" s="106">
        <f t="shared" si="7"/>
        <v>0</v>
      </c>
      <c r="L65" s="106">
        <f t="shared" si="8"/>
        <v>0</v>
      </c>
    </row>
    <row r="66" spans="1:12" ht="140.25" customHeight="1" thickBot="1" x14ac:dyDescent="0.4">
      <c r="A66" s="34">
        <v>58</v>
      </c>
      <c r="B66" s="151" t="s">
        <v>60</v>
      </c>
      <c r="C66" s="137" t="s">
        <v>61</v>
      </c>
      <c r="D66" s="21" t="s">
        <v>15</v>
      </c>
      <c r="E66" s="36" t="s">
        <v>128</v>
      </c>
      <c r="F66" s="21">
        <v>0</v>
      </c>
      <c r="G66" s="21">
        <v>1</v>
      </c>
      <c r="H66" s="54">
        <v>0</v>
      </c>
      <c r="I66" s="107"/>
      <c r="K66" s="106">
        <f t="shared" si="7"/>
        <v>0</v>
      </c>
      <c r="L66" s="106">
        <f t="shared" si="8"/>
        <v>0</v>
      </c>
    </row>
    <row r="67" spans="1:12" ht="132" customHeight="1" thickBot="1" x14ac:dyDescent="0.4">
      <c r="A67" s="34">
        <v>59</v>
      </c>
      <c r="B67" s="153"/>
      <c r="C67" s="137" t="s">
        <v>62</v>
      </c>
      <c r="D67" s="21" t="s">
        <v>15</v>
      </c>
      <c r="E67" s="36" t="s">
        <v>127</v>
      </c>
      <c r="F67" s="21">
        <v>0</v>
      </c>
      <c r="G67" s="21">
        <v>1</v>
      </c>
      <c r="H67" s="54">
        <v>0</v>
      </c>
      <c r="I67" s="107"/>
      <c r="K67" s="106">
        <f t="shared" si="7"/>
        <v>0</v>
      </c>
      <c r="L67" s="106">
        <f t="shared" si="8"/>
        <v>0</v>
      </c>
    </row>
    <row r="68" spans="1:12" ht="62.25" customHeight="1" thickBot="1" x14ac:dyDescent="0.4">
      <c r="A68" s="34">
        <v>60</v>
      </c>
      <c r="B68" s="153"/>
      <c r="C68" s="137" t="s">
        <v>63</v>
      </c>
      <c r="D68" s="37" t="s">
        <v>4</v>
      </c>
      <c r="E68" s="23"/>
      <c r="F68" s="37">
        <v>1</v>
      </c>
      <c r="G68" s="37">
        <v>0</v>
      </c>
      <c r="H68" s="54">
        <v>0</v>
      </c>
      <c r="I68" s="107"/>
      <c r="K68" s="106">
        <f t="shared" si="7"/>
        <v>0</v>
      </c>
      <c r="L68" s="106">
        <f t="shared" si="8"/>
        <v>0</v>
      </c>
    </row>
    <row r="69" spans="1:12" ht="193.5" customHeight="1" thickBot="1" x14ac:dyDescent="0.4">
      <c r="A69" s="34">
        <v>61</v>
      </c>
      <c r="B69" s="153"/>
      <c r="C69" s="137" t="s">
        <v>64</v>
      </c>
      <c r="D69" s="4" t="s">
        <v>15</v>
      </c>
      <c r="E69" s="36" t="s">
        <v>126</v>
      </c>
      <c r="F69" s="4">
        <v>0</v>
      </c>
      <c r="G69" s="4">
        <v>1</v>
      </c>
      <c r="H69" s="54">
        <v>0</v>
      </c>
      <c r="I69" s="107"/>
      <c r="K69" s="106">
        <f t="shared" si="7"/>
        <v>0</v>
      </c>
      <c r="L69" s="106">
        <f t="shared" si="8"/>
        <v>0</v>
      </c>
    </row>
    <row r="70" spans="1:12" ht="177.75" customHeight="1" thickBot="1" x14ac:dyDescent="0.4">
      <c r="A70" s="34">
        <v>62</v>
      </c>
      <c r="B70" s="152"/>
      <c r="C70" s="137" t="s">
        <v>65</v>
      </c>
      <c r="D70" s="4" t="s">
        <v>15</v>
      </c>
      <c r="E70" s="36" t="s">
        <v>131</v>
      </c>
      <c r="F70" s="4">
        <v>0</v>
      </c>
      <c r="G70" s="4">
        <v>1</v>
      </c>
      <c r="H70" s="62">
        <v>0</v>
      </c>
      <c r="I70" s="95">
        <f>SUM(H66:H70)</f>
        <v>0</v>
      </c>
      <c r="K70" s="106">
        <f t="shared" si="7"/>
        <v>0</v>
      </c>
      <c r="L70" s="106">
        <f t="shared" si="8"/>
        <v>0</v>
      </c>
    </row>
    <row r="71" spans="1:12" ht="104.25" customHeight="1" thickBot="1" x14ac:dyDescent="0.4">
      <c r="A71" s="34">
        <v>63</v>
      </c>
      <c r="B71" s="151" t="s">
        <v>66</v>
      </c>
      <c r="C71" s="137" t="s">
        <v>67</v>
      </c>
      <c r="D71" s="4" t="s">
        <v>15</v>
      </c>
      <c r="E71" s="36" t="s">
        <v>132</v>
      </c>
      <c r="F71" s="4">
        <v>0</v>
      </c>
      <c r="G71" s="4">
        <v>1</v>
      </c>
      <c r="H71" s="54">
        <v>0</v>
      </c>
      <c r="I71" s="107"/>
      <c r="K71" s="106">
        <f t="shared" si="7"/>
        <v>0</v>
      </c>
      <c r="L71" s="106">
        <f t="shared" si="8"/>
        <v>0</v>
      </c>
    </row>
    <row r="72" spans="1:12" ht="104.25" customHeight="1" thickBot="1" x14ac:dyDescent="0.4">
      <c r="A72" s="34">
        <v>64</v>
      </c>
      <c r="B72" s="153"/>
      <c r="C72" s="137" t="s">
        <v>68</v>
      </c>
      <c r="D72" s="4" t="s">
        <v>15</v>
      </c>
      <c r="E72" s="36" t="s">
        <v>136</v>
      </c>
      <c r="F72" s="4">
        <v>0</v>
      </c>
      <c r="G72" s="4">
        <v>1</v>
      </c>
      <c r="H72" s="54">
        <v>0</v>
      </c>
      <c r="I72" s="107"/>
      <c r="K72" s="106">
        <f t="shared" si="7"/>
        <v>0</v>
      </c>
      <c r="L72" s="106">
        <f t="shared" si="8"/>
        <v>0</v>
      </c>
    </row>
    <row r="73" spans="1:12" ht="129.75" customHeight="1" thickBot="1" x14ac:dyDescent="0.4">
      <c r="A73" s="34">
        <v>65</v>
      </c>
      <c r="B73" s="153"/>
      <c r="C73" s="137" t="s">
        <v>69</v>
      </c>
      <c r="D73" s="4" t="s">
        <v>15</v>
      </c>
      <c r="E73" s="36" t="s">
        <v>129</v>
      </c>
      <c r="F73" s="4">
        <v>0</v>
      </c>
      <c r="G73" s="4">
        <v>1</v>
      </c>
      <c r="H73" s="54">
        <v>0</v>
      </c>
      <c r="I73" s="107"/>
      <c r="K73" s="106">
        <f t="shared" si="7"/>
        <v>0</v>
      </c>
      <c r="L73" s="106">
        <f t="shared" si="8"/>
        <v>0</v>
      </c>
    </row>
    <row r="74" spans="1:12" ht="99.75" customHeight="1" thickBot="1" x14ac:dyDescent="0.4">
      <c r="A74" s="34">
        <v>66</v>
      </c>
      <c r="B74" s="153"/>
      <c r="C74" s="137" t="s">
        <v>70</v>
      </c>
      <c r="D74" s="21" t="s">
        <v>15</v>
      </c>
      <c r="E74" s="36" t="s">
        <v>130</v>
      </c>
      <c r="F74" s="21">
        <v>0</v>
      </c>
      <c r="G74" s="21">
        <v>1</v>
      </c>
      <c r="H74" s="54">
        <v>0</v>
      </c>
      <c r="I74" s="107"/>
      <c r="K74" s="106">
        <f t="shared" si="7"/>
        <v>0</v>
      </c>
      <c r="L74" s="106">
        <f t="shared" si="8"/>
        <v>0</v>
      </c>
    </row>
    <row r="75" spans="1:12" ht="117.75" customHeight="1" thickBot="1" x14ac:dyDescent="0.4">
      <c r="A75" s="34">
        <v>67</v>
      </c>
      <c r="B75" s="153"/>
      <c r="C75" s="137" t="s">
        <v>71</v>
      </c>
      <c r="D75" s="21" t="s">
        <v>15</v>
      </c>
      <c r="E75" s="36" t="s">
        <v>133</v>
      </c>
      <c r="F75" s="21">
        <v>0</v>
      </c>
      <c r="G75" s="21">
        <v>1</v>
      </c>
      <c r="H75" s="54">
        <v>0</v>
      </c>
      <c r="I75" s="107"/>
      <c r="K75" s="106">
        <f t="shared" si="7"/>
        <v>0</v>
      </c>
      <c r="L75" s="106">
        <f t="shared" si="8"/>
        <v>0</v>
      </c>
    </row>
    <row r="76" spans="1:12" ht="123" customHeight="1" thickBot="1" x14ac:dyDescent="0.4">
      <c r="A76" s="34">
        <v>68</v>
      </c>
      <c r="B76" s="153"/>
      <c r="C76" s="137" t="s">
        <v>72</v>
      </c>
      <c r="D76" s="18" t="s">
        <v>15</v>
      </c>
      <c r="E76" s="36" t="s">
        <v>134</v>
      </c>
      <c r="F76" s="18">
        <v>0</v>
      </c>
      <c r="G76" s="18">
        <v>1</v>
      </c>
      <c r="H76" s="54">
        <v>0</v>
      </c>
      <c r="I76" s="107"/>
      <c r="K76" s="106">
        <f t="shared" si="7"/>
        <v>0</v>
      </c>
      <c r="L76" s="106">
        <f t="shared" si="8"/>
        <v>0</v>
      </c>
    </row>
    <row r="77" spans="1:12" ht="144" customHeight="1" thickBot="1" x14ac:dyDescent="0.4">
      <c r="A77" s="34">
        <v>69</v>
      </c>
      <c r="B77" s="152"/>
      <c r="C77" s="137" t="s">
        <v>73</v>
      </c>
      <c r="D77" s="38" t="s">
        <v>15</v>
      </c>
      <c r="E77" s="36" t="s">
        <v>137</v>
      </c>
      <c r="F77" s="38">
        <v>0</v>
      </c>
      <c r="G77" s="38">
        <v>1</v>
      </c>
      <c r="H77" s="54">
        <v>0</v>
      </c>
      <c r="I77" s="95">
        <f>SUM(H71:H77)</f>
        <v>0</v>
      </c>
      <c r="K77" s="106">
        <f t="shared" si="7"/>
        <v>0</v>
      </c>
      <c r="L77" s="106">
        <f t="shared" si="8"/>
        <v>0</v>
      </c>
    </row>
    <row r="78" spans="1:12" ht="47.25" customHeight="1" thickBot="1" x14ac:dyDescent="0.4">
      <c r="A78" s="34">
        <v>70</v>
      </c>
      <c r="B78" s="151" t="s">
        <v>74</v>
      </c>
      <c r="C78" s="137" t="s">
        <v>75</v>
      </c>
      <c r="D78" s="38" t="s">
        <v>4</v>
      </c>
      <c r="E78" s="36"/>
      <c r="F78" s="38">
        <v>1</v>
      </c>
      <c r="G78" s="38">
        <v>0</v>
      </c>
      <c r="H78" s="54">
        <v>0</v>
      </c>
      <c r="I78" s="107"/>
      <c r="K78" s="106">
        <f t="shared" si="7"/>
        <v>0</v>
      </c>
      <c r="L78" s="106">
        <f t="shared" si="8"/>
        <v>0</v>
      </c>
    </row>
    <row r="79" spans="1:12" ht="56.25" customHeight="1" thickBot="1" x14ac:dyDescent="0.4">
      <c r="A79" s="34">
        <v>71</v>
      </c>
      <c r="B79" s="153"/>
      <c r="C79" s="137" t="s">
        <v>76</v>
      </c>
      <c r="D79" s="39" t="s">
        <v>4</v>
      </c>
      <c r="E79" s="22"/>
      <c r="F79" s="39">
        <v>1</v>
      </c>
      <c r="G79" s="39">
        <v>0</v>
      </c>
      <c r="H79" s="54">
        <v>0</v>
      </c>
      <c r="I79" s="107"/>
      <c r="K79" s="106">
        <f t="shared" si="7"/>
        <v>0</v>
      </c>
      <c r="L79" s="106">
        <f t="shared" si="8"/>
        <v>0</v>
      </c>
    </row>
    <row r="80" spans="1:12" ht="56.25" customHeight="1" thickBot="1" x14ac:dyDescent="0.4">
      <c r="A80" s="34">
        <v>72</v>
      </c>
      <c r="B80" s="153"/>
      <c r="C80" s="137" t="s">
        <v>77</v>
      </c>
      <c r="D80" s="37" t="s">
        <v>4</v>
      </c>
      <c r="E80" s="23"/>
      <c r="F80" s="37">
        <v>1</v>
      </c>
      <c r="G80" s="37">
        <v>0</v>
      </c>
      <c r="H80" s="54">
        <v>0</v>
      </c>
      <c r="I80" s="107"/>
      <c r="K80" s="106">
        <f t="shared" si="7"/>
        <v>0</v>
      </c>
      <c r="L80" s="106">
        <f t="shared" si="8"/>
        <v>0</v>
      </c>
    </row>
    <row r="81" spans="1:12" ht="119.25" customHeight="1" thickBot="1" x14ac:dyDescent="0.4">
      <c r="A81" s="34">
        <v>73</v>
      </c>
      <c r="B81" s="153"/>
      <c r="C81" s="137" t="s">
        <v>78</v>
      </c>
      <c r="D81" s="38" t="s">
        <v>15</v>
      </c>
      <c r="E81" s="36" t="s">
        <v>138</v>
      </c>
      <c r="F81" s="38">
        <v>0</v>
      </c>
      <c r="G81" s="38">
        <v>1</v>
      </c>
      <c r="H81" s="54">
        <v>0</v>
      </c>
      <c r="I81" s="107"/>
      <c r="K81" s="106">
        <f t="shared" si="7"/>
        <v>0</v>
      </c>
      <c r="L81" s="106">
        <f t="shared" si="8"/>
        <v>0</v>
      </c>
    </row>
    <row r="82" spans="1:12" ht="134.25" customHeight="1" thickBot="1" x14ac:dyDescent="0.4">
      <c r="A82" s="34">
        <v>74</v>
      </c>
      <c r="B82" s="152"/>
      <c r="C82" s="137" t="s">
        <v>79</v>
      </c>
      <c r="D82" s="38" t="s">
        <v>15</v>
      </c>
      <c r="E82" s="36" t="s">
        <v>139</v>
      </c>
      <c r="F82" s="38">
        <v>0</v>
      </c>
      <c r="G82" s="38">
        <v>1</v>
      </c>
      <c r="H82" s="54">
        <v>0</v>
      </c>
      <c r="I82" s="96">
        <f>SUM(H78:H82)</f>
        <v>0</v>
      </c>
      <c r="K82" s="106">
        <f t="shared" si="7"/>
        <v>0</v>
      </c>
      <c r="L82" s="106">
        <f t="shared" si="8"/>
        <v>0</v>
      </c>
    </row>
    <row r="83" spans="1:12" ht="45.75" customHeight="1" thickBot="1" x14ac:dyDescent="0.4">
      <c r="A83" s="34">
        <v>75</v>
      </c>
      <c r="B83" s="148" t="s">
        <v>80</v>
      </c>
      <c r="C83" s="137" t="s">
        <v>81</v>
      </c>
      <c r="D83" s="38" t="s">
        <v>4</v>
      </c>
      <c r="E83" s="5"/>
      <c r="F83" s="38">
        <v>1</v>
      </c>
      <c r="G83" s="38">
        <v>0</v>
      </c>
      <c r="H83" s="54">
        <v>0</v>
      </c>
      <c r="I83" s="107"/>
      <c r="K83" s="106">
        <f t="shared" si="7"/>
        <v>0</v>
      </c>
      <c r="L83" s="106">
        <f t="shared" si="8"/>
        <v>0</v>
      </c>
    </row>
    <row r="84" spans="1:12" ht="34.5" customHeight="1" thickBot="1" x14ac:dyDescent="0.4">
      <c r="A84" s="34">
        <v>76</v>
      </c>
      <c r="B84" s="149"/>
      <c r="C84" s="137" t="s">
        <v>82</v>
      </c>
      <c r="D84" s="38" t="s">
        <v>4</v>
      </c>
      <c r="E84" s="5"/>
      <c r="F84" s="38">
        <v>1</v>
      </c>
      <c r="G84" s="38">
        <v>0</v>
      </c>
      <c r="H84" s="54">
        <v>0</v>
      </c>
      <c r="I84" s="107"/>
      <c r="K84" s="106">
        <f t="shared" si="7"/>
        <v>0</v>
      </c>
      <c r="L84" s="106">
        <f t="shared" si="8"/>
        <v>0</v>
      </c>
    </row>
    <row r="85" spans="1:12" ht="69.75" customHeight="1" thickBot="1" x14ac:dyDescent="0.4">
      <c r="A85" s="34">
        <v>77</v>
      </c>
      <c r="B85" s="149"/>
      <c r="C85" s="137" t="s">
        <v>83</v>
      </c>
      <c r="D85" s="37" t="s">
        <v>4</v>
      </c>
      <c r="E85" s="23"/>
      <c r="F85" s="37">
        <v>1</v>
      </c>
      <c r="G85" s="37">
        <v>0</v>
      </c>
      <c r="H85" s="54">
        <v>0</v>
      </c>
      <c r="I85" s="107"/>
      <c r="K85" s="106">
        <f t="shared" si="7"/>
        <v>0</v>
      </c>
      <c r="L85" s="106">
        <f t="shared" si="8"/>
        <v>0</v>
      </c>
    </row>
    <row r="86" spans="1:12" ht="51" customHeight="1" thickBot="1" x14ac:dyDescent="0.4">
      <c r="A86" s="34">
        <v>78</v>
      </c>
      <c r="B86" s="149"/>
      <c r="C86" s="137" t="s">
        <v>84</v>
      </c>
      <c r="D86" s="38" t="s">
        <v>4</v>
      </c>
      <c r="E86" s="36" t="s">
        <v>140</v>
      </c>
      <c r="F86" s="38">
        <v>1</v>
      </c>
      <c r="G86" s="38">
        <v>0</v>
      </c>
      <c r="H86" s="54">
        <v>0</v>
      </c>
      <c r="I86" s="107"/>
      <c r="K86" s="106">
        <f t="shared" si="7"/>
        <v>0</v>
      </c>
      <c r="L86" s="106">
        <f t="shared" si="8"/>
        <v>0</v>
      </c>
    </row>
    <row r="87" spans="1:12" ht="33.75" customHeight="1" thickBot="1" x14ac:dyDescent="0.4">
      <c r="A87" s="34">
        <v>79</v>
      </c>
      <c r="B87" s="149"/>
      <c r="C87" s="137" t="s">
        <v>85</v>
      </c>
      <c r="D87" s="38" t="s">
        <v>4</v>
      </c>
      <c r="E87" s="5"/>
      <c r="F87" s="38">
        <v>1</v>
      </c>
      <c r="G87" s="38">
        <v>0</v>
      </c>
      <c r="H87" s="54">
        <v>0</v>
      </c>
      <c r="I87" s="107"/>
      <c r="K87" s="106">
        <f t="shared" si="7"/>
        <v>0</v>
      </c>
      <c r="L87" s="106">
        <f t="shared" si="8"/>
        <v>0</v>
      </c>
    </row>
    <row r="88" spans="1:12" ht="46.5" customHeight="1" thickBot="1" x14ac:dyDescent="0.4">
      <c r="A88" s="34">
        <v>80</v>
      </c>
      <c r="B88" s="149"/>
      <c r="C88" s="137" t="s">
        <v>86</v>
      </c>
      <c r="D88" s="38" t="s">
        <v>4</v>
      </c>
      <c r="E88" s="40" t="s">
        <v>141</v>
      </c>
      <c r="F88" s="38">
        <v>1</v>
      </c>
      <c r="G88" s="38">
        <v>0</v>
      </c>
      <c r="H88" s="54">
        <v>0</v>
      </c>
      <c r="I88" s="107"/>
      <c r="K88" s="106">
        <f t="shared" si="7"/>
        <v>0</v>
      </c>
      <c r="L88" s="106">
        <f t="shared" si="8"/>
        <v>0</v>
      </c>
    </row>
    <row r="89" spans="1:12" ht="36" customHeight="1" thickBot="1" x14ac:dyDescent="0.4">
      <c r="A89" s="34">
        <v>81</v>
      </c>
      <c r="B89" s="149"/>
      <c r="C89" s="137" t="s">
        <v>87</v>
      </c>
      <c r="D89" s="38" t="s">
        <v>4</v>
      </c>
      <c r="E89" s="5"/>
      <c r="F89" s="38">
        <v>1</v>
      </c>
      <c r="G89" s="38">
        <v>0</v>
      </c>
      <c r="H89" s="54">
        <v>0</v>
      </c>
      <c r="I89" s="107"/>
      <c r="K89" s="106">
        <f t="shared" si="7"/>
        <v>0</v>
      </c>
      <c r="L89" s="106">
        <f t="shared" si="8"/>
        <v>0</v>
      </c>
    </row>
    <row r="90" spans="1:12" ht="26.25" customHeight="1" thickBot="1" x14ac:dyDescent="0.4">
      <c r="A90" s="34">
        <v>82</v>
      </c>
      <c r="B90" s="150"/>
      <c r="C90" s="137" t="s">
        <v>88</v>
      </c>
      <c r="D90" s="38" t="s">
        <v>4</v>
      </c>
      <c r="E90" s="45"/>
      <c r="F90" s="38">
        <v>1</v>
      </c>
      <c r="G90" s="38">
        <v>0</v>
      </c>
      <c r="H90" s="54">
        <v>0</v>
      </c>
      <c r="I90" s="97">
        <f>SUM(H83:H90)</f>
        <v>0</v>
      </c>
      <c r="J90" s="24"/>
      <c r="K90" s="106">
        <f t="shared" si="7"/>
        <v>0</v>
      </c>
      <c r="L90" s="106">
        <f t="shared" si="8"/>
        <v>0</v>
      </c>
    </row>
    <row r="91" spans="1:12" ht="42.75" customHeight="1" thickBot="1" x14ac:dyDescent="0.4">
      <c r="A91" s="49">
        <v>83</v>
      </c>
      <c r="B91" s="154" t="s">
        <v>89</v>
      </c>
      <c r="C91" s="138" t="s">
        <v>90</v>
      </c>
      <c r="D91" s="43" t="s">
        <v>4</v>
      </c>
      <c r="E91" s="46"/>
      <c r="F91" s="43">
        <v>1</v>
      </c>
      <c r="G91" s="43">
        <v>0</v>
      </c>
      <c r="H91" s="10">
        <v>0</v>
      </c>
      <c r="I91" s="107"/>
      <c r="K91" s="102">
        <f t="shared" si="7"/>
        <v>0</v>
      </c>
      <c r="L91" s="102">
        <f t="shared" si="8"/>
        <v>0</v>
      </c>
    </row>
    <row r="92" spans="1:12" ht="35.25" customHeight="1" thickBot="1" x14ac:dyDescent="0.4">
      <c r="A92" s="49">
        <v>84</v>
      </c>
      <c r="B92" s="155"/>
      <c r="C92" s="138" t="s">
        <v>91</v>
      </c>
      <c r="D92" s="43" t="s">
        <v>4</v>
      </c>
      <c r="E92" s="47"/>
      <c r="F92" s="43">
        <v>1</v>
      </c>
      <c r="G92" s="43">
        <v>0</v>
      </c>
      <c r="H92" s="10">
        <v>0</v>
      </c>
      <c r="I92" s="107"/>
      <c r="K92" s="102">
        <f t="shared" si="7"/>
        <v>0</v>
      </c>
      <c r="L92" s="102">
        <f t="shared" si="8"/>
        <v>0</v>
      </c>
    </row>
    <row r="93" spans="1:12" ht="37.5" customHeight="1" thickBot="1" x14ac:dyDescent="0.4">
      <c r="A93" s="49">
        <v>85</v>
      </c>
      <c r="B93" s="155"/>
      <c r="C93" s="138" t="s">
        <v>92</v>
      </c>
      <c r="D93" s="43" t="s">
        <v>4</v>
      </c>
      <c r="E93" s="47"/>
      <c r="F93" s="43">
        <v>1</v>
      </c>
      <c r="G93" s="43">
        <v>0</v>
      </c>
      <c r="H93" s="10">
        <v>0</v>
      </c>
      <c r="I93" s="107"/>
      <c r="K93" s="102">
        <f t="shared" si="7"/>
        <v>0</v>
      </c>
      <c r="L93" s="102">
        <f t="shared" si="8"/>
        <v>0</v>
      </c>
    </row>
    <row r="94" spans="1:12" ht="35.25" customHeight="1" thickBot="1" x14ac:dyDescent="0.4">
      <c r="A94" s="49">
        <v>86</v>
      </c>
      <c r="B94" s="155"/>
      <c r="C94" s="138" t="s">
        <v>93</v>
      </c>
      <c r="D94" s="43" t="s">
        <v>4</v>
      </c>
      <c r="E94" s="26"/>
      <c r="F94" s="43">
        <v>1</v>
      </c>
      <c r="G94" s="43">
        <v>0</v>
      </c>
      <c r="H94" s="10">
        <v>0</v>
      </c>
      <c r="I94" s="107"/>
      <c r="K94" s="102">
        <f t="shared" si="7"/>
        <v>0</v>
      </c>
      <c r="L94" s="102">
        <f t="shared" si="8"/>
        <v>0</v>
      </c>
    </row>
    <row r="95" spans="1:12" ht="71.25" customHeight="1" thickBot="1" x14ac:dyDescent="0.4">
      <c r="A95" s="49">
        <v>87</v>
      </c>
      <c r="B95" s="155"/>
      <c r="C95" s="138" t="s">
        <v>94</v>
      </c>
      <c r="D95" s="43" t="s">
        <v>15</v>
      </c>
      <c r="E95" s="42" t="s">
        <v>143</v>
      </c>
      <c r="F95" s="43">
        <v>0</v>
      </c>
      <c r="G95" s="43">
        <v>1</v>
      </c>
      <c r="H95" s="10">
        <v>0</v>
      </c>
      <c r="I95" s="107"/>
      <c r="K95" s="102">
        <f t="shared" ref="K95:K100" si="9">PRODUCT(F95,H95)</f>
        <v>0</v>
      </c>
      <c r="L95" s="102">
        <f t="shared" ref="L95:L100" si="10">PRODUCT(G95,H95)</f>
        <v>0</v>
      </c>
    </row>
    <row r="96" spans="1:12" ht="39" customHeight="1" thickBot="1" x14ac:dyDescent="0.4">
      <c r="A96" s="49">
        <v>88</v>
      </c>
      <c r="B96" s="156"/>
      <c r="C96" s="138" t="s">
        <v>95</v>
      </c>
      <c r="D96" s="41" t="s">
        <v>4</v>
      </c>
      <c r="E96" s="42" t="s">
        <v>142</v>
      </c>
      <c r="F96" s="43">
        <v>1</v>
      </c>
      <c r="G96" s="43">
        <v>0</v>
      </c>
      <c r="H96" s="10">
        <v>0</v>
      </c>
      <c r="I96" s="98">
        <f>SUM(H91:H96)</f>
        <v>0</v>
      </c>
      <c r="K96" s="102">
        <f t="shared" si="9"/>
        <v>0</v>
      </c>
      <c r="L96" s="102">
        <f t="shared" si="10"/>
        <v>0</v>
      </c>
    </row>
    <row r="97" spans="1:12" ht="41.25" customHeight="1" thickBot="1" x14ac:dyDescent="0.4">
      <c r="A97" s="50">
        <v>89</v>
      </c>
      <c r="B97" s="142" t="s">
        <v>96</v>
      </c>
      <c r="C97" s="139" t="s">
        <v>97</v>
      </c>
      <c r="D97" s="41" t="s">
        <v>4</v>
      </c>
      <c r="E97" s="9"/>
      <c r="F97" s="41">
        <v>1</v>
      </c>
      <c r="G97" s="41">
        <v>0</v>
      </c>
      <c r="H97" s="10">
        <v>0</v>
      </c>
      <c r="I97" s="107"/>
      <c r="K97" s="102">
        <f t="shared" si="9"/>
        <v>0</v>
      </c>
      <c r="L97" s="102">
        <f t="shared" si="10"/>
        <v>0</v>
      </c>
    </row>
    <row r="98" spans="1:12" ht="58.5" customHeight="1" thickBot="1" x14ac:dyDescent="0.4">
      <c r="A98" s="50">
        <v>90</v>
      </c>
      <c r="B98" s="143"/>
      <c r="C98" s="139" t="s">
        <v>98</v>
      </c>
      <c r="D98" s="44" t="s">
        <v>4</v>
      </c>
      <c r="E98" s="11"/>
      <c r="F98" s="44">
        <v>1</v>
      </c>
      <c r="G98" s="44">
        <v>0</v>
      </c>
      <c r="H98" s="10">
        <v>0</v>
      </c>
      <c r="I98" s="107"/>
      <c r="K98" s="102">
        <f t="shared" si="9"/>
        <v>0</v>
      </c>
      <c r="L98" s="102">
        <f t="shared" si="10"/>
        <v>0</v>
      </c>
    </row>
    <row r="99" spans="1:12" ht="36" customHeight="1" thickBot="1" x14ac:dyDescent="0.4">
      <c r="A99" s="50">
        <v>91</v>
      </c>
      <c r="B99" s="144"/>
      <c r="C99" s="139" t="s">
        <v>99</v>
      </c>
      <c r="D99" s="43" t="s">
        <v>4</v>
      </c>
      <c r="E99" s="7"/>
      <c r="F99" s="43">
        <v>1</v>
      </c>
      <c r="G99" s="43">
        <v>0</v>
      </c>
      <c r="H99" s="10">
        <v>0</v>
      </c>
      <c r="I99" s="99">
        <f>SUM(H97:H99)</f>
        <v>0</v>
      </c>
      <c r="K99" s="102">
        <f t="shared" si="9"/>
        <v>0</v>
      </c>
      <c r="L99" s="102">
        <f t="shared" si="10"/>
        <v>0</v>
      </c>
    </row>
    <row r="100" spans="1:12" ht="64.5" customHeight="1" thickBot="1" x14ac:dyDescent="0.4">
      <c r="A100" s="51">
        <v>92</v>
      </c>
      <c r="B100" s="6" t="s">
        <v>100</v>
      </c>
      <c r="C100" s="140" t="s">
        <v>101</v>
      </c>
      <c r="D100" s="44" t="s">
        <v>4</v>
      </c>
      <c r="E100" s="11"/>
      <c r="F100" s="44">
        <v>1</v>
      </c>
      <c r="G100" s="44">
        <v>0</v>
      </c>
      <c r="H100" s="10">
        <v>0</v>
      </c>
      <c r="I100" s="100">
        <f>SUM(H100)</f>
        <v>0</v>
      </c>
      <c r="K100" s="102">
        <f t="shared" si="9"/>
        <v>0</v>
      </c>
      <c r="L100" s="102">
        <f t="shared" si="10"/>
        <v>0</v>
      </c>
    </row>
    <row r="101" spans="1:12" ht="23.25" customHeight="1" thickBot="1" x14ac:dyDescent="0.4">
      <c r="E101" s="31" t="s">
        <v>168</v>
      </c>
      <c r="F101" s="87">
        <f>SUM(F9:F100)</f>
        <v>58</v>
      </c>
      <c r="G101" s="87">
        <f t="shared" ref="G101" si="11">SUM(G9:G100)</f>
        <v>31</v>
      </c>
      <c r="H101" s="101">
        <f>SUM(H9:H100)</f>
        <v>0</v>
      </c>
      <c r="J101" s="31" t="s">
        <v>113</v>
      </c>
      <c r="K101" s="122">
        <f xml:space="preserve"> SUM(K9:K100)</f>
        <v>0</v>
      </c>
      <c r="L101" s="122">
        <f>SUM(L9:L100)</f>
        <v>0</v>
      </c>
    </row>
    <row r="102" spans="1:12" ht="23.25" customHeight="1" thickBot="1" x14ac:dyDescent="0.4">
      <c r="E102" s="31" t="s">
        <v>166</v>
      </c>
      <c r="F102" s="87">
        <f>F101</f>
        <v>58</v>
      </c>
      <c r="G102" s="87">
        <f xml:space="preserve"> PRODUCT(3,G101)</f>
        <v>93</v>
      </c>
      <c r="J102" s="31" t="s">
        <v>167</v>
      </c>
      <c r="K102" s="123">
        <f xml:space="preserve"> SUM(K9:K100)/F102</f>
        <v>0</v>
      </c>
      <c r="L102" s="123">
        <f>SUM(L9:L100)/G102</f>
        <v>0</v>
      </c>
    </row>
    <row r="103" spans="1:12" ht="19.5" customHeight="1" x14ac:dyDescent="0.35"/>
    <row r="104" spans="1:12" ht="25.5" customHeight="1" x14ac:dyDescent="0.35"/>
    <row r="105" spans="1:12" ht="18.75" customHeight="1" x14ac:dyDescent="0.35"/>
    <row r="106" spans="1:12" ht="18.75" customHeight="1" x14ac:dyDescent="0.35"/>
    <row r="107" spans="1:12" ht="33" customHeight="1" x14ac:dyDescent="0.35">
      <c r="E107" s="68"/>
    </row>
  </sheetData>
  <mergeCells count="22">
    <mergeCell ref="B37:B42"/>
    <mergeCell ref="C1:D1"/>
    <mergeCell ref="C2:D2"/>
    <mergeCell ref="C3:D3"/>
    <mergeCell ref="C4:D4"/>
    <mergeCell ref="A1:B2"/>
    <mergeCell ref="B9:B12"/>
    <mergeCell ref="B13:B17"/>
    <mergeCell ref="B18:B29"/>
    <mergeCell ref="B30:B36"/>
    <mergeCell ref="B97:B99"/>
    <mergeCell ref="B43:B47"/>
    <mergeCell ref="B48:B50"/>
    <mergeCell ref="B52:B53"/>
    <mergeCell ref="B54:B55"/>
    <mergeCell ref="B56:B58"/>
    <mergeCell ref="B59:B65"/>
    <mergeCell ref="B66:B70"/>
    <mergeCell ref="B71:B77"/>
    <mergeCell ref="B78:B82"/>
    <mergeCell ref="B83:B90"/>
    <mergeCell ref="B91:B96"/>
  </mergeCells>
  <pageMargins left="0.43307086614173229" right="0" top="0.15748031496062992" bottom="0.15748031496062992" header="0.31496062992125984" footer="0.31496062992125984"/>
  <pageSetup paperSize="9" scale="4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B0E413900FF242B232A2F494F623EA" ma:contentTypeVersion="18" ma:contentTypeDescription="Crear nuevo documento." ma:contentTypeScope="" ma:versionID="933dfc6144da5f352f3a89f27fd1dd9e">
  <xsd:schema xmlns:xsd="http://www.w3.org/2001/XMLSchema" xmlns:xs="http://www.w3.org/2001/XMLSchema" xmlns:p="http://schemas.microsoft.com/office/2006/metadata/properties" xmlns:ns2="66b8e86b-9c67-4ac2-b636-3839ecaf63d7" xmlns:ns3="06c51b22-1ac6-43aa-b392-f934e4d5dcf1" targetNamespace="http://schemas.microsoft.com/office/2006/metadata/properties" ma:root="true" ma:fieldsID="183f90b161dec0f1049dfc35db25fad0" ns2:_="" ns3:_="">
    <xsd:import namespace="66b8e86b-9c67-4ac2-b636-3839ecaf63d7"/>
    <xsd:import namespace="06c51b22-1ac6-43aa-b392-f934e4d5dc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8e86b-9c67-4ac2-b636-3839ecaf6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b07a5f9a-3004-49a2-871f-07e3cd973a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c51b22-1ac6-43aa-b392-f934e4d5dcf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8089111-4b90-48cd-b2ed-c32d4aad56ff}" ma:internalName="TaxCatchAll" ma:showField="CatchAllData" ma:web="06c51b22-1ac6-43aa-b392-f934e4d5dc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b8e86b-9c67-4ac2-b636-3839ecaf63d7">
      <Terms xmlns="http://schemas.microsoft.com/office/infopath/2007/PartnerControls"/>
    </lcf76f155ced4ddcb4097134ff3c332f>
    <TaxCatchAll xmlns="06c51b22-1ac6-43aa-b392-f934e4d5dcf1" xsi:nil="true"/>
  </documentManagement>
</p:properties>
</file>

<file path=customXml/itemProps1.xml><?xml version="1.0" encoding="utf-8"?>
<ds:datastoreItem xmlns:ds="http://schemas.openxmlformats.org/officeDocument/2006/customXml" ds:itemID="{C4C15EEC-5590-42D7-8B52-CFEEA19DC4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2D051F-0D89-4EE7-AF52-28B7E8904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b8e86b-9c67-4ac2-b636-3839ecaf63d7"/>
    <ds:schemaRef ds:uri="06c51b22-1ac6-43aa-b392-f934e4d5d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B7089A-BD1A-461C-A3BA-8A5CCE2B0AB2}">
  <ds:schemaRefs>
    <ds:schemaRef ds:uri="http://schemas.microsoft.com/office/2006/metadata/properties"/>
    <ds:schemaRef ds:uri="http://schemas.microsoft.com/office/infopath/2007/PartnerControls"/>
    <ds:schemaRef ds:uri="66b8e86b-9c67-4ac2-b636-3839ecaf63d7"/>
    <ds:schemaRef ds:uri="06c51b22-1ac6-43aa-b392-f934e4d5dc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EU 0061</vt:lpstr>
    </vt:vector>
  </TitlesOfParts>
  <Company>AENOR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Remigio Carrasco Perez</dc:creator>
  <cp:lastModifiedBy>Zafra Martinez, Gema</cp:lastModifiedBy>
  <cp:lastPrinted>2018-12-13T12:53:34Z</cp:lastPrinted>
  <dcterms:created xsi:type="dcterms:W3CDTF">2018-10-25T11:29:05Z</dcterms:created>
  <dcterms:modified xsi:type="dcterms:W3CDTF">2024-06-28T09:40:25Z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0x01010034B0E413900FF242B232A2F494F623EA</vt:lpwstr>
  </property>
</Properties>
</file>